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aohg\Desktop\U盘导入test\"/>
    </mc:Choice>
  </mc:AlternateContent>
  <xr:revisionPtr revIDLastSave="0" documentId="13_ncr:1_{BF18EE31-5831-4304-986C-2CD4A8E4B15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测试数据" sheetId="1" r:id="rId1"/>
    <sheet name="数据分析" sheetId="2" r:id="rId2"/>
    <sheet name="结论" sheetId="3" r:id="rId3"/>
  </sheets>
  <definedNames>
    <definedName name="_xlnm._FilterDatabase" localSheetId="0" hidden="1">测试数据!$A$2:$M$110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1" l="1"/>
  <c r="M61" i="1"/>
  <c r="M62" i="1"/>
  <c r="M63" i="1"/>
  <c r="L60" i="1"/>
  <c r="L61" i="1"/>
  <c r="L62" i="1"/>
  <c r="L63" i="1"/>
  <c r="E62" i="1"/>
  <c r="E61" i="1"/>
  <c r="E60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13" i="1"/>
  <c r="L14" i="1"/>
  <c r="L15" i="1"/>
  <c r="L16" i="1"/>
  <c r="L17" i="1"/>
  <c r="L18" i="1"/>
  <c r="L19" i="1"/>
  <c r="L20" i="1"/>
  <c r="L21" i="1"/>
  <c r="L22" i="1"/>
  <c r="L23" i="1"/>
  <c r="L3" i="1"/>
  <c r="L4" i="1"/>
  <c r="L5" i="1"/>
  <c r="L6" i="1"/>
  <c r="L7" i="1"/>
  <c r="L8" i="1"/>
  <c r="L9" i="1"/>
  <c r="L10" i="1"/>
  <c r="L11" i="1"/>
  <c r="L12" i="1"/>
  <c r="E59" i="1"/>
  <c r="E58" i="1"/>
  <c r="E57" i="1"/>
  <c r="N117" i="2"/>
  <c r="N118" i="2"/>
  <c r="N116" i="2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<sst xmlns="http://schemas.openxmlformats.org/spreadsheetml/2006/main" count="1050" uniqueCount="384">
  <si>
    <t>U盘品牌</t>
    <phoneticPr fontId="3" type="noConversion"/>
  </si>
  <si>
    <t>控制柜类型</t>
    <phoneticPr fontId="1" type="noConversion"/>
  </si>
  <si>
    <t>控制柜信息</t>
    <phoneticPr fontId="1" type="noConversion"/>
  </si>
  <si>
    <t>文件格式</t>
    <phoneticPr fontId="1" type="noConversion"/>
  </si>
  <si>
    <t>test.txt</t>
    <phoneticPr fontId="1" type="noConversion"/>
  </si>
  <si>
    <t>U盘信息</t>
    <phoneticPr fontId="1" type="noConversion"/>
  </si>
  <si>
    <t>文件系统</t>
  </si>
  <si>
    <t>测试数据</t>
    <phoneticPr fontId="1" type="noConversion"/>
  </si>
  <si>
    <t>文件信息</t>
    <phoneticPr fontId="1" type="noConversion"/>
  </si>
  <si>
    <t>序号</t>
    <phoneticPr fontId="1" type="noConversion"/>
  </si>
  <si>
    <t>改进型控制柜</t>
  </si>
  <si>
    <t>iS 控制柜</t>
  </si>
  <si>
    <t>忆捷</t>
  </si>
  <si>
    <t>exFAT</t>
  </si>
  <si>
    <t>三星</t>
  </si>
  <si>
    <t>aigo</t>
  </si>
  <si>
    <t>0m0.651s</t>
  </si>
  <si>
    <t>0m0.607s</t>
  </si>
  <si>
    <t>0m1.410s</t>
  </si>
  <si>
    <t>0m6.105s</t>
  </si>
  <si>
    <t>0m5.329s</t>
  </si>
  <si>
    <t>0m5.198s</t>
  </si>
  <si>
    <t>0m19.918s</t>
  </si>
  <si>
    <t>0m25.612s</t>
  </si>
  <si>
    <t>0m43.277s</t>
  </si>
  <si>
    <t>新C 控制柜</t>
  </si>
  <si>
    <t>USB 2.0接口</t>
    <phoneticPr fontId="1" type="noConversion"/>
  </si>
  <si>
    <t>USB 3.0接口</t>
    <phoneticPr fontId="1" type="noConversion"/>
  </si>
  <si>
    <t>0m0.296s</t>
  </si>
  <si>
    <t>0m0.245s</t>
  </si>
  <si>
    <t>0m0.256s</t>
  </si>
  <si>
    <t>0m4.702s</t>
  </si>
  <si>
    <t>0m16.795s</t>
  </si>
  <si>
    <t>0m19.394s</t>
  </si>
  <si>
    <t>0m35.145s</t>
  </si>
  <si>
    <t>0m37.063s</t>
  </si>
  <si>
    <t>0m36.901s</t>
  </si>
  <si>
    <t>0m0.685s</t>
  </si>
  <si>
    <t>0m0.563s</t>
  </si>
  <si>
    <t>0m0.496s</t>
  </si>
  <si>
    <t>0m2.887s</t>
  </si>
  <si>
    <t>0m3.616s</t>
  </si>
  <si>
    <t>0m4.160s</t>
  </si>
  <si>
    <t>0m6.959s</t>
  </si>
  <si>
    <t>0m35.593s</t>
  </si>
  <si>
    <t>0m31.590s</t>
  </si>
  <si>
    <t>0m0.726s</t>
  </si>
  <si>
    <t>0m0.538s</t>
  </si>
  <si>
    <t>0m0.508s</t>
  </si>
  <si>
    <t>0m5.478s</t>
  </si>
  <si>
    <t>0m15.257s</t>
  </si>
  <si>
    <t>0m17.736s</t>
  </si>
  <si>
    <t>0m30.594s</t>
  </si>
  <si>
    <t>1m2.165s</t>
  </si>
  <si>
    <t>0m28.039s</t>
  </si>
  <si>
    <t>闪迪</t>
  </si>
  <si>
    <t>0m0.387s</t>
  </si>
  <si>
    <t>0m1.815s</t>
  </si>
  <si>
    <t>0m1.638s</t>
  </si>
  <si>
    <t>0m3.494s</t>
  </si>
  <si>
    <t>0m7.607s</t>
  </si>
  <si>
    <t>0m8.624s</t>
  </si>
  <si>
    <t>0m12.405s</t>
  </si>
  <si>
    <t>0m17.083s</t>
  </si>
  <si>
    <t>0m17.408s</t>
  </si>
  <si>
    <t>0m0.290s</t>
  </si>
  <si>
    <t>0m0.236s</t>
  </si>
  <si>
    <t>0m1.887s</t>
  </si>
  <si>
    <t>0m4.057s</t>
  </si>
  <si>
    <t>0m4.392s</t>
  </si>
  <si>
    <t>0m6.638s</t>
  </si>
  <si>
    <t>0m39.235s</t>
  </si>
  <si>
    <t>0m41.406s</t>
  </si>
  <si>
    <t>0m0.572s</t>
  </si>
  <si>
    <t>0m1.157s</t>
  </si>
  <si>
    <t>0m1.165s</t>
  </si>
  <si>
    <t>0m4.563s</t>
  </si>
  <si>
    <t>0m3.477s</t>
  </si>
  <si>
    <t>0m9.235s</t>
  </si>
  <si>
    <t>0m7.414s</t>
  </si>
  <si>
    <t>0m6.196s</t>
  </si>
  <si>
    <t>0m0.302s</t>
  </si>
  <si>
    <t>0m0.241s</t>
  </si>
  <si>
    <t>0m0.219s</t>
  </si>
  <si>
    <t>0m3.935s</t>
  </si>
  <si>
    <t>0m12.437s</t>
  </si>
  <si>
    <t>0m15.519s</t>
  </si>
  <si>
    <t>0m26.601s</t>
  </si>
  <si>
    <t>0m29.377s</t>
  </si>
  <si>
    <t>0m29.565s</t>
  </si>
  <si>
    <t>0m0.657s</t>
  </si>
  <si>
    <t>0m0.567s</t>
  </si>
  <si>
    <t>0m0.530s</t>
  </si>
  <si>
    <t>0m6.724s</t>
  </si>
  <si>
    <t>0m17.337s</t>
  </si>
  <si>
    <t>0m21.738s</t>
  </si>
  <si>
    <t>0m24.472s</t>
  </si>
  <si>
    <t>0m25.607s</t>
  </si>
  <si>
    <t>0m24.800s</t>
  </si>
  <si>
    <t>0m0.718s</t>
  </si>
  <si>
    <t>0m0.589s</t>
  </si>
  <si>
    <t>0m0.542s</t>
  </si>
  <si>
    <t>0m7.256s</t>
  </si>
  <si>
    <t>0m20.661s</t>
  </si>
  <si>
    <t>0m24.948s</t>
  </si>
  <si>
    <t>0m40.859s</t>
  </si>
  <si>
    <t>0m48.231s</t>
  </si>
  <si>
    <t>0m29.480s</t>
  </si>
  <si>
    <t xml:space="preserve">FAT32 </t>
  </si>
  <si>
    <t>NTFS</t>
  </si>
  <si>
    <t>示教器USB 接口</t>
    <phoneticPr fontId="1" type="noConversion"/>
  </si>
  <si>
    <t>控制柜USB 接口</t>
    <phoneticPr fontId="1" type="noConversion"/>
  </si>
  <si>
    <t>S 控制柜</t>
  </si>
  <si>
    <t>0m0.667s</t>
  </si>
  <si>
    <t>0m0.587s</t>
  </si>
  <si>
    <t>0m0.547s</t>
  </si>
  <si>
    <t>0m5.855s</t>
  </si>
  <si>
    <t>0m15.772s</t>
  </si>
  <si>
    <t>0m18.328s</t>
  </si>
  <si>
    <t>0m31.648s</t>
  </si>
  <si>
    <t>1m8.950s</t>
  </si>
  <si>
    <t>0m29.662s</t>
  </si>
  <si>
    <t>0m0.541s</t>
  </si>
  <si>
    <t>0m0.382s</t>
  </si>
  <si>
    <t>0m0.345s</t>
  </si>
  <si>
    <t>0m5.512s</t>
  </si>
  <si>
    <t>0m18.859s</t>
  </si>
  <si>
    <t>0m22.910s</t>
  </si>
  <si>
    <t>0m41.348s</t>
  </si>
  <si>
    <t>0m47.901s</t>
  </si>
  <si>
    <t>0m47.837s</t>
  </si>
  <si>
    <t>0m0.504s</t>
  </si>
  <si>
    <t>0m0.413s</t>
  </si>
  <si>
    <t>0m0.416s</t>
  </si>
  <si>
    <t>0m4.126s</t>
  </si>
  <si>
    <t>0m14.959s</t>
  </si>
  <si>
    <t>0m19.714s</t>
  </si>
  <si>
    <t>0m33.441s</t>
  </si>
  <si>
    <t>0m36.563s</t>
  </si>
  <si>
    <t>0m36.649s</t>
  </si>
  <si>
    <t>0m4.005s</t>
  </si>
  <si>
    <t>0m14.933s</t>
  </si>
  <si>
    <t>0m19.185s</t>
  </si>
  <si>
    <t>0m33.419s</t>
  </si>
  <si>
    <t>0m36.552s</t>
  </si>
  <si>
    <t>0m36.561s</t>
  </si>
  <si>
    <t>0m0.473s</t>
  </si>
  <si>
    <t>0m0.351s</t>
  </si>
  <si>
    <t>0m0.359s</t>
  </si>
  <si>
    <t>0m3.216s</t>
  </si>
  <si>
    <t>0m12.469s</t>
  </si>
  <si>
    <t>0m15.472s</t>
  </si>
  <si>
    <t>0m26.850s</t>
  </si>
  <si>
    <t>0m30.487s</t>
  </si>
  <si>
    <t>0m32.216s</t>
  </si>
  <si>
    <t>0m0.642s</t>
  </si>
  <si>
    <t>0m0.423s</t>
  </si>
  <si>
    <t>0m0.420s</t>
  </si>
  <si>
    <t>0m3.847s</t>
  </si>
  <si>
    <t>0m14.987s</t>
  </si>
  <si>
    <t>0m18.910s</t>
  </si>
  <si>
    <t>0m33.917s</t>
  </si>
  <si>
    <t>0m36.828s</t>
  </si>
  <si>
    <t>0m36.714s</t>
  </si>
  <si>
    <t>0m0.444s</t>
  </si>
  <si>
    <t>0m0.357s</t>
  </si>
  <si>
    <t>0m0.355s</t>
  </si>
  <si>
    <t>0m3.497s</t>
  </si>
  <si>
    <t>0m21.495s</t>
  </si>
  <si>
    <t>0m22.058s</t>
  </si>
  <si>
    <t>0m43.753s</t>
  </si>
  <si>
    <t>0m49.685s</t>
  </si>
  <si>
    <t>0m47.372s</t>
  </si>
  <si>
    <t>6m39.346s</t>
  </si>
  <si>
    <t>6m37.617s</t>
  </si>
  <si>
    <t>6m39.053s</t>
  </si>
  <si>
    <t>33m32.616s</t>
  </si>
  <si>
    <t>33m29.242s</t>
  </si>
  <si>
    <t>33m44.844s</t>
  </si>
  <si>
    <t>69m28.044s</t>
  </si>
  <si>
    <t>69m47.801s</t>
  </si>
  <si>
    <t>69m45.827s</t>
  </si>
  <si>
    <t>2m6.425s</t>
  </si>
  <si>
    <t>2m7.374s</t>
  </si>
  <si>
    <t>10m39.006s</t>
  </si>
  <si>
    <t>10m44.427s</t>
  </si>
  <si>
    <t>10m49.860s</t>
  </si>
  <si>
    <t>23m39.480s</t>
  </si>
  <si>
    <t>24m35.615s</t>
  </si>
  <si>
    <t>24m55.816s</t>
  </si>
  <si>
    <t>0m0.452s</t>
  </si>
  <si>
    <t>0m0.370s</t>
  </si>
  <si>
    <t>0m0.356s</t>
  </si>
  <si>
    <t>0m3.635s</t>
  </si>
  <si>
    <t>0m15.498s</t>
  </si>
  <si>
    <t>0m19.541s</t>
  </si>
  <si>
    <t>0m34.271s</t>
  </si>
  <si>
    <t>0m40.112s</t>
  </si>
  <si>
    <t>0m38.033s</t>
  </si>
  <si>
    <t>0m0.469s</t>
  </si>
  <si>
    <t>0m0.374s</t>
  </si>
  <si>
    <t>0m0.372s</t>
  </si>
  <si>
    <t>0m2.841s</t>
  </si>
  <si>
    <t>0m6.408s</t>
  </si>
  <si>
    <t>0m8.640s</t>
  </si>
  <si>
    <t>0m14.611s</t>
  </si>
  <si>
    <t>0m16.874s</t>
  </si>
  <si>
    <t>0m17.729s</t>
  </si>
  <si>
    <t>0m0.391s</t>
  </si>
  <si>
    <t>0m0.376s</t>
  </si>
  <si>
    <t>0m3.684s</t>
  </si>
  <si>
    <t>0m16.455s</t>
  </si>
  <si>
    <t>0m19.935s</t>
  </si>
  <si>
    <t>0m36.006s</t>
  </si>
  <si>
    <t>0m39.352s</t>
  </si>
  <si>
    <t>0m38.906s</t>
  </si>
  <si>
    <t>0m3.722s</t>
  </si>
  <si>
    <t>0m3.482s</t>
  </si>
  <si>
    <t>0m3.508s</t>
  </si>
  <si>
    <t>0m18.340s</t>
  </si>
  <si>
    <t>0m17.497s</t>
  </si>
  <si>
    <t>0m22.498s</t>
  </si>
  <si>
    <t>0m37.795s</t>
  </si>
  <si>
    <t>0m38.240s</t>
  </si>
  <si>
    <t>0m37.982s</t>
  </si>
  <si>
    <t>1m6.432s</t>
  </si>
  <si>
    <t>1m3.142s</t>
  </si>
  <si>
    <t>1m5.224s</t>
  </si>
  <si>
    <t>5m20.103s</t>
  </si>
  <si>
    <t>5m13.936s</t>
  </si>
  <si>
    <t>5m20.326s</t>
  </si>
  <si>
    <t>10m27.301s</t>
  </si>
  <si>
    <t>11m38.432s</t>
  </si>
  <si>
    <t>12m4.588s</t>
  </si>
  <si>
    <t>2m34.286s</t>
  </si>
  <si>
    <t>2m36.139s</t>
  </si>
  <si>
    <t>2m33.562s</t>
  </si>
  <si>
    <t>12m45.658s</t>
  </si>
  <si>
    <t>12m50.971s</t>
  </si>
  <si>
    <t>12m52.821s</t>
  </si>
  <si>
    <t>26m29.600s</t>
  </si>
  <si>
    <t>26m8.355s</t>
  </si>
  <si>
    <t>26m14.031s</t>
  </si>
  <si>
    <t>插口型号</t>
    <phoneticPr fontId="1" type="noConversion"/>
  </si>
  <si>
    <t>U盘接口版本</t>
    <phoneticPr fontId="1" type="noConversion"/>
  </si>
  <si>
    <t>Test1</t>
    <phoneticPr fontId="1" type="noConversion"/>
  </si>
  <si>
    <t>Test2</t>
  </si>
  <si>
    <t>Test3</t>
  </si>
  <si>
    <t>平均写入速度
（MB/s）</t>
    <phoneticPr fontId="1" type="noConversion"/>
  </si>
  <si>
    <t>2m7.525s</t>
    <phoneticPr fontId="1" type="noConversion"/>
  </si>
  <si>
    <t>写入文件大小
（MB）</t>
    <phoneticPr fontId="1" type="noConversion"/>
  </si>
  <si>
    <t>4m26.854s</t>
  </si>
  <si>
    <t>4m26.831s</t>
  </si>
  <si>
    <t>4m26.845s</t>
  </si>
  <si>
    <t>22m14.427s</t>
  </si>
  <si>
    <t>22m14.163s</t>
  </si>
  <si>
    <t>22m13.794s</t>
  </si>
  <si>
    <t>45m37.919s</t>
  </si>
  <si>
    <t>45m35.722s</t>
    <phoneticPr fontId="1" type="noConversion"/>
  </si>
  <si>
    <t>45m40.309s</t>
    <phoneticPr fontId="1" type="noConversion"/>
  </si>
  <si>
    <t>2m33.737s</t>
  </si>
  <si>
    <t>2m34.903s</t>
  </si>
  <si>
    <t>2m33.916s</t>
  </si>
  <si>
    <t>12m51.501s</t>
  </si>
  <si>
    <t>12m49.411s</t>
  </si>
  <si>
    <t>12m49.337s</t>
  </si>
  <si>
    <t>26m23.594s</t>
  </si>
  <si>
    <t>26m35.789s</t>
  </si>
  <si>
    <t>26m4.287s</t>
  </si>
  <si>
    <t>平均时长
（s）</t>
    <phoneticPr fontId="1" type="noConversion"/>
  </si>
  <si>
    <t>0m0.652s</t>
    <phoneticPr fontId="1" type="noConversion"/>
  </si>
  <si>
    <t>0m0.390s</t>
    <phoneticPr fontId="1" type="noConversion"/>
  </si>
  <si>
    <t>0m0.384s</t>
    <phoneticPr fontId="1" type="noConversion"/>
  </si>
  <si>
    <t>USB 2.0</t>
  </si>
  <si>
    <t>USB 3.2</t>
  </si>
  <si>
    <t>aigo</t>
    <phoneticPr fontId="1" type="noConversion"/>
  </si>
  <si>
    <t>控制柜USB接口</t>
    <phoneticPr fontId="1" type="noConversion"/>
  </si>
  <si>
    <t>USB 3.1</t>
  </si>
  <si>
    <t>exFAT</t>
    <phoneticPr fontId="1" type="noConversion"/>
  </si>
  <si>
    <t xml:space="preserve">FAT32 </t>
    <phoneticPr fontId="1" type="noConversion"/>
  </si>
  <si>
    <t>NTFS</t>
    <phoneticPr fontId="1" type="noConversion"/>
  </si>
  <si>
    <t>ARCS 版本</t>
    <phoneticPr fontId="1" type="noConversion"/>
  </si>
  <si>
    <t xml:space="preserve">v0.29.1-rc.28 </t>
  </si>
  <si>
    <t>U盘文件系统</t>
    <phoneticPr fontId="1" type="noConversion"/>
  </si>
  <si>
    <t>FAT32</t>
  </si>
  <si>
    <t>150s</t>
  </si>
  <si>
    <t>188s</t>
  </si>
  <si>
    <t>379s</t>
  </si>
  <si>
    <t>886s</t>
  </si>
  <si>
    <t>380s</t>
  </si>
  <si>
    <t>900s</t>
  </si>
  <si>
    <t>378s</t>
  </si>
  <si>
    <t>878s</t>
  </si>
  <si>
    <t>日志文件大小
（MB）</t>
    <phoneticPr fontId="1" type="noConversion"/>
  </si>
  <si>
    <t>2m35.058s</t>
  </si>
  <si>
    <t>2m31.933s</t>
  </si>
  <si>
    <t>2m34.118s</t>
  </si>
  <si>
    <t>12m46.818s</t>
  </si>
  <si>
    <t>12m35.011s</t>
  </si>
  <si>
    <t>12m34.676s</t>
  </si>
  <si>
    <t>26m2.769s</t>
  </si>
  <si>
    <t>26m10.555s</t>
  </si>
  <si>
    <t>25m13.993s</t>
  </si>
  <si>
    <t>.zip</t>
    <phoneticPr fontId="1" type="noConversion"/>
  </si>
  <si>
    <t>0m5.587s</t>
  </si>
  <si>
    <t>0m5.780s</t>
  </si>
  <si>
    <t>0m6.131s</t>
  </si>
  <si>
    <t>0m31.614s</t>
  </si>
  <si>
    <t>0m34.155s</t>
  </si>
  <si>
    <t>0m33.892s</t>
  </si>
  <si>
    <t>1m12.316s</t>
  </si>
  <si>
    <t>1m13.385s</t>
  </si>
  <si>
    <t>1m13.374s</t>
  </si>
  <si>
    <t>0m1.102s</t>
  </si>
  <si>
    <t>0m1.014s</t>
  </si>
  <si>
    <t>0m0.935s</t>
  </si>
  <si>
    <t>0m9.276s</t>
  </si>
  <si>
    <t>0m17.630s</t>
  </si>
  <si>
    <t>0m18.125s</t>
  </si>
  <si>
    <t>0m41.943s</t>
  </si>
  <si>
    <t>1m11.723s</t>
  </si>
  <si>
    <t>1m10.678s</t>
  </si>
  <si>
    <t>0m5.586s</t>
  </si>
  <si>
    <t>0m5.426s</t>
  </si>
  <si>
    <t>0m5.900s</t>
  </si>
  <si>
    <t>0m29.355s</t>
  </si>
  <si>
    <t>0m29.015s</t>
  </si>
  <si>
    <t>0m29.170s</t>
  </si>
  <si>
    <t>1m9.388s</t>
  </si>
  <si>
    <t>1m10.635s</t>
  </si>
  <si>
    <t>1m8.841s</t>
  </si>
  <si>
    <t>8m15.955s</t>
  </si>
  <si>
    <t>8m12.808s</t>
  </si>
  <si>
    <t>9m38.421s</t>
  </si>
  <si>
    <t>50m22.574s</t>
  </si>
  <si>
    <t>43m55.466s</t>
  </si>
  <si>
    <t>50m48.728s</t>
  </si>
  <si>
    <t>112m28.777s</t>
  </si>
  <si>
    <t>87m17.259s</t>
  </si>
  <si>
    <t>93m2.299s</t>
  </si>
  <si>
    <t>测试项1-例1：</t>
    <phoneticPr fontId="1" type="noConversion"/>
  </si>
  <si>
    <t>测试项1-例2：</t>
    <phoneticPr fontId="1" type="noConversion"/>
  </si>
  <si>
    <t>测试项2-例1：</t>
    <phoneticPr fontId="1" type="noConversion"/>
  </si>
  <si>
    <t>测试项2-例2：</t>
    <phoneticPr fontId="1" type="noConversion"/>
  </si>
  <si>
    <t>测试项3-例1：</t>
    <phoneticPr fontId="1" type="noConversion"/>
  </si>
  <si>
    <t>测试项4-例1：</t>
    <phoneticPr fontId="1" type="noConversion"/>
  </si>
  <si>
    <t>测试项4-例2：</t>
    <phoneticPr fontId="1" type="noConversion"/>
  </si>
  <si>
    <t>测试项5-例1：</t>
    <phoneticPr fontId="1" type="noConversion"/>
  </si>
  <si>
    <t>测试项5-例2：</t>
    <phoneticPr fontId="1" type="noConversion"/>
  </si>
  <si>
    <t>9m9.760s</t>
  </si>
  <si>
    <t>8m9.718s</t>
  </si>
  <si>
    <t>8m7.196s</t>
  </si>
  <si>
    <t>53m43.406s</t>
  </si>
  <si>
    <t>46m35.313s</t>
  </si>
  <si>
    <t>49m8.506s</t>
  </si>
  <si>
    <t>89m57.196s</t>
  </si>
  <si>
    <t>87m46.950s</t>
  </si>
  <si>
    <t>92m7.492s</t>
  </si>
  <si>
    <t>12m1.930s</t>
  </si>
  <si>
    <t>12m14.828s</t>
  </si>
  <si>
    <t>11m29.219s</t>
  </si>
  <si>
    <t>56m34.188s</t>
  </si>
  <si>
    <t>56m43.991s</t>
  </si>
  <si>
    <t>60m29.951s</t>
  </si>
  <si>
    <t>91m55.380s</t>
  </si>
  <si>
    <t>88m24.045s</t>
  </si>
  <si>
    <t>96m34.420s</t>
  </si>
  <si>
    <t>0m1.109s</t>
  </si>
  <si>
    <t>0m0.978s</t>
  </si>
  <si>
    <t>0m0.968s</t>
  </si>
  <si>
    <t>0m10.921s</t>
  </si>
  <si>
    <t>0m20.941s</t>
  </si>
  <si>
    <t>0m21.194s</t>
  </si>
  <si>
    <t>0m33.581s</t>
  </si>
  <si>
    <t>0m42.253s</t>
  </si>
  <si>
    <t>0m42.416s</t>
  </si>
  <si>
    <r>
      <t>针对不同控制柜类型、不同插口型号、不同品牌U盘（U盘接口版本不同）、不同文件系统以及不同写入文件大小的U盘写入速度进行全面测试和数据分析，需遵循科学的分析流程和</t>
    </r>
    <r>
      <rPr>
        <sz val="14"/>
        <color rgb="FFFF0000"/>
        <rFont val="等线"/>
        <family val="3"/>
        <charset val="134"/>
        <scheme val="minor"/>
      </rPr>
      <t>控制变量</t>
    </r>
    <r>
      <rPr>
        <sz val="14"/>
        <color theme="1"/>
        <rFont val="等线"/>
        <family val="3"/>
        <charset val="134"/>
        <scheme val="minor"/>
      </rPr>
      <t>的方法。以下测试项均遵循</t>
    </r>
    <r>
      <rPr>
        <sz val="14"/>
        <color rgb="FFFF0000"/>
        <rFont val="等线"/>
        <family val="3"/>
        <charset val="134"/>
        <scheme val="minor"/>
      </rPr>
      <t>唯一变量原则</t>
    </r>
    <r>
      <rPr>
        <sz val="14"/>
        <color theme="1"/>
        <rFont val="等线"/>
        <family val="3"/>
        <charset val="134"/>
        <scheme val="minor"/>
      </rPr>
      <t>进行验证，对比得出不同因素对U盘写入速度影响</t>
    </r>
    <phoneticPr fontId="1" type="noConversion"/>
  </si>
  <si>
    <r>
      <t>测试项1. 测试</t>
    </r>
    <r>
      <rPr>
        <sz val="12"/>
        <color rgb="FFFF0000"/>
        <rFont val="等线"/>
        <family val="3"/>
        <charset val="134"/>
        <scheme val="minor"/>
      </rPr>
      <t>不同控制柜类型</t>
    </r>
    <r>
      <rPr>
        <sz val="12"/>
        <color theme="1"/>
        <rFont val="等线"/>
        <family val="3"/>
        <charset val="134"/>
        <scheme val="minor"/>
      </rPr>
      <t>对U盘写入速度的影响
（控制以下变量，并记录写入速率）</t>
    </r>
    <phoneticPr fontId="1" type="noConversion"/>
  </si>
  <si>
    <r>
      <t>测试项2. 测试</t>
    </r>
    <r>
      <rPr>
        <sz val="12"/>
        <color rgb="FFFF0000"/>
        <rFont val="等线"/>
        <family val="3"/>
        <charset val="134"/>
        <scheme val="minor"/>
      </rPr>
      <t>不同USB插口</t>
    </r>
    <r>
      <rPr>
        <sz val="12"/>
        <color theme="1"/>
        <rFont val="等线"/>
        <family val="3"/>
        <charset val="134"/>
        <scheme val="minor"/>
      </rPr>
      <t>对U盘写入速度的影响
（控制以下变量，并记录写入速率）</t>
    </r>
    <phoneticPr fontId="1" type="noConversion"/>
  </si>
  <si>
    <r>
      <t>测试项3. 测试</t>
    </r>
    <r>
      <rPr>
        <sz val="12"/>
        <color rgb="FFFF0000"/>
        <rFont val="等线"/>
        <family val="3"/>
        <charset val="134"/>
        <scheme val="minor"/>
      </rPr>
      <t>不同U盘品牌（U盘接口版本不同）</t>
    </r>
    <r>
      <rPr>
        <sz val="12"/>
        <color theme="1"/>
        <rFont val="等线"/>
        <family val="3"/>
        <charset val="134"/>
        <scheme val="minor"/>
      </rPr>
      <t>对U盘写入速度的影响
（控制以下变量，并记录写入速率）</t>
    </r>
    <phoneticPr fontId="1" type="noConversion"/>
  </si>
  <si>
    <r>
      <t>测试项4. 测试</t>
    </r>
    <r>
      <rPr>
        <sz val="12"/>
        <color rgb="FFFF0000"/>
        <rFont val="等线"/>
        <family val="3"/>
        <charset val="134"/>
        <scheme val="minor"/>
      </rPr>
      <t>U盘不同文件系统</t>
    </r>
    <r>
      <rPr>
        <sz val="12"/>
        <color theme="1"/>
        <rFont val="等线"/>
        <family val="3"/>
        <charset val="134"/>
        <scheme val="minor"/>
      </rPr>
      <t>对U盘写入速度的影响
（控制以下变量，并记录写入速率）</t>
    </r>
    <phoneticPr fontId="1" type="noConversion"/>
  </si>
  <si>
    <r>
      <t>测试项5. 测试</t>
    </r>
    <r>
      <rPr>
        <sz val="12"/>
        <color rgb="FFFF0000"/>
        <rFont val="等线"/>
        <family val="3"/>
        <charset val="134"/>
        <scheme val="minor"/>
      </rPr>
      <t>写入不同文件大小</t>
    </r>
    <r>
      <rPr>
        <sz val="12"/>
        <color theme="1"/>
        <rFont val="等线"/>
        <family val="3"/>
        <charset val="134"/>
        <scheme val="minor"/>
      </rPr>
      <t>对U盘写入速度的影响
（控制以下变量，并记录写入速率）</t>
    </r>
    <phoneticPr fontId="1" type="noConversion"/>
  </si>
  <si>
    <r>
      <t>附加测试项. 测试</t>
    </r>
    <r>
      <rPr>
        <sz val="12"/>
        <color rgb="FFFF0000"/>
        <rFont val="等线"/>
        <family val="3"/>
        <charset val="134"/>
        <scheme val="minor"/>
      </rPr>
      <t>不同的文件系统（FAT32、NTFS、exFAT ）</t>
    </r>
    <r>
      <rPr>
        <sz val="12"/>
        <color theme="1"/>
        <rFont val="等线"/>
        <family val="3"/>
        <charset val="134"/>
        <scheme val="minor"/>
      </rPr>
      <t>对</t>
    </r>
    <r>
      <rPr>
        <sz val="12"/>
        <color rgb="FFFF0000"/>
        <rFont val="等线"/>
        <family val="3"/>
        <charset val="134"/>
        <scheme val="minor"/>
      </rPr>
      <t>ARCS导出日志</t>
    </r>
    <r>
      <rPr>
        <sz val="12"/>
        <color theme="1"/>
        <rFont val="等线"/>
        <family val="3"/>
        <charset val="134"/>
        <scheme val="minor"/>
      </rPr>
      <t>速度的影响</t>
    </r>
    <phoneticPr fontId="1" type="noConversion"/>
  </si>
  <si>
    <t xml:space="preserve">    通过对Sheet1的测试数据以及Sheet2中部分测试项进行分析，得出以下结论：不同控制柜类型、插口类型、U盘品牌（U盘接口版本）以及写入文件大小对U盘写入速度的影响极小，均在允许的工作范围内；唯有U盘文件系统（exFAT、FAT32、NTFS）对U盘写入性能影响较大。建议在选择U盘时优先使用 exFAT 文件系统。
    在上述基础上进一步分析Sheet2中的附加测试项，发现U盘不同文件系统类型是导致`ARCS日志文件下载速度慢`的原因之一。因此，在导出ARCS日志时，推荐使用 exFAT 文件系统。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</si>
</sst>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000_);[Red]\(0.00000\)"/>
    <numFmt numFmtId="178" formatCode="0.000_);[Red]\(0.000\)"/>
  </numFmts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0"/>
      <color rgb="FF333333"/>
      <name val="Open Sans"/>
      <family val="2"/>
    </font>
    <font>
      <sz val="16"/>
      <color theme="1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14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/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vertical="top"/>
    </xf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</cellXfs>
  <cellStyles count="1">
    <cellStyle name="常规" xfId="0" builtinId="0"/>
  </cellStyles>
  <dxfs count="40">
    <dxf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表</a:t>
            </a:r>
            <a:r>
              <a:rPr lang="en-US" altLang="zh-CN"/>
              <a:t>1.1</a:t>
            </a:r>
            <a:r>
              <a:rPr lang="zh-CN" altLang="en-US"/>
              <a:t> 不同控制柜对</a:t>
            </a:r>
            <a:r>
              <a:rPr lang="en-US" altLang="zh-CN"/>
              <a:t>U</a:t>
            </a:r>
            <a:r>
              <a:rPr lang="zh-CN" altLang="en-US"/>
              <a:t>盘写入速率的影响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(测试数据!$B$20,测试数据!$B$71,测试数据!$B$89,测试数据!$B$107)</c:f>
              <c:strCache>
                <c:ptCount val="4"/>
                <c:pt idx="0">
                  <c:v>iS 控制柜</c:v>
                </c:pt>
                <c:pt idx="1">
                  <c:v>改进型控制柜</c:v>
                </c:pt>
                <c:pt idx="2">
                  <c:v>新C 控制柜</c:v>
                </c:pt>
                <c:pt idx="3">
                  <c:v>S 控制柜</c:v>
                </c:pt>
              </c:strCache>
            </c:strRef>
          </c:cat>
          <c:val>
            <c:numRef>
              <c:f>(测试数据!$M$20,测试数据!$M$71,测试数据!$M$89,测试数据!$M$107)</c:f>
              <c:numCache>
                <c:formatCode>0.000_);[Red]\(0.000\)</c:formatCode>
                <c:ptCount val="4"/>
                <c:pt idx="0">
                  <c:v>22.411999999999999</c:v>
                </c:pt>
                <c:pt idx="1">
                  <c:v>25.911000000000001</c:v>
                </c:pt>
                <c:pt idx="2">
                  <c:v>35.917000000000002</c:v>
                </c:pt>
                <c:pt idx="3">
                  <c:v>14.023999999999999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5D-4AF9-87D1-8FAFAF9590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325649360"/>
        <c:axId val="1325638800"/>
        <c:extLst/>
      </c:barChart>
      <c:catAx>
        <c:axId val="132564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25638800"/>
        <c:crosses val="autoZero"/>
        <c:auto val="1"/>
        <c:lblAlgn val="ctr"/>
        <c:lblOffset val="100"/>
        <c:noMultiLvlLbl val="0"/>
      </c:catAx>
      <c:valAx>
        <c:axId val="132563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平均写入速度（</a:t>
                </a:r>
                <a:r>
                  <a:rPr lang="en-US" altLang="zh-CN"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MB/s</a:t>
                </a:r>
                <a:r>
                  <a:rPr lang="zh-CN" altLang="en-US"/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_);[Red]\(0.0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2564936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表</a:t>
            </a:r>
            <a:r>
              <a:rPr lang="en-US" altLang="zh-CN"/>
              <a:t>5.2 U</a:t>
            </a:r>
            <a:r>
              <a:rPr lang="zh-CN" altLang="en-US"/>
              <a:t>盘不同文件系统对</a:t>
            </a:r>
            <a:r>
              <a:rPr lang="en-US" altLang="zh-CN"/>
              <a:t>U</a:t>
            </a:r>
            <a:r>
              <a:rPr lang="zh-CN" altLang="en-US"/>
              <a:t>盘写入速度的影响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(测试数据!$M$6,测试数据!$M$7,测试数据!$M$8)</c:f>
              <c:numCache>
                <c:formatCode>0.000_);[Red]\(0.000\)</c:formatCode>
                <c:ptCount val="3"/>
                <c:pt idx="0">
                  <c:v>0.78700000000000003</c:v>
                </c:pt>
                <c:pt idx="1">
                  <c:v>0.77600000000000002</c:v>
                </c:pt>
                <c:pt idx="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A5-46C0-897C-E95976418C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45404703"/>
        <c:axId val="154541142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zh-CN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(测试数据!$G$6,测试数据!$G$7,测试数据!$G$8)</c15:sqref>
                        </c15:formulaRef>
                      </c:ext>
                    </c:extLst>
                    <c:numCache>
                      <c:formatCode>0_ </c:formatCode>
                      <c:ptCount val="3"/>
                      <c:pt idx="0">
                        <c:v>100</c:v>
                      </c:pt>
                      <c:pt idx="1">
                        <c:v>500</c:v>
                      </c:pt>
                      <c:pt idx="2">
                        <c:v>1024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CA5-46C0-897C-E95976418C0D}"/>
                  </c:ext>
                </c:extLst>
              </c15:ser>
            </c15:filteredBarSeries>
          </c:ext>
        </c:extLst>
      </c:barChart>
      <c:catAx>
        <c:axId val="15454047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5411423"/>
        <c:crosses val="autoZero"/>
        <c:auto val="1"/>
        <c:lblAlgn val="ctr"/>
        <c:lblOffset val="100"/>
        <c:noMultiLvlLbl val="0"/>
      </c:catAx>
      <c:valAx>
        <c:axId val="154541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平均写入速度（</a:t>
                </a:r>
                <a:r>
                  <a:rPr lang="en-US" altLang="zh-CN"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MB/s</a:t>
                </a:r>
                <a:r>
                  <a:rPr lang="zh-CN" alt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_);[Red]\(0.0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45404703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表</a:t>
            </a:r>
            <a:r>
              <a:rPr lang="en-US" altLang="zh-CN"/>
              <a:t>6 U</a:t>
            </a:r>
            <a:r>
              <a:rPr lang="zh-CN" altLang="en-US"/>
              <a:t>盘不同文件系统对</a:t>
            </a:r>
            <a:r>
              <a:rPr lang="en-US" altLang="zh-CN"/>
              <a:t>ARCS</a:t>
            </a:r>
            <a:r>
              <a:rPr lang="zh-CN" altLang="en-US"/>
              <a:t>导出日志的影响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(数据分析!$F$116,数据分析!$F$117,数据分析!$F$118)</c:f>
              <c:strCache>
                <c:ptCount val="3"/>
                <c:pt idx="0">
                  <c:v>exFAT</c:v>
                </c:pt>
                <c:pt idx="1">
                  <c:v>FAT32</c:v>
                </c:pt>
                <c:pt idx="2">
                  <c:v>NTFS</c:v>
                </c:pt>
              </c:strCache>
            </c:strRef>
          </c:cat>
          <c:val>
            <c:numRef>
              <c:f>(数据分析!$N$116,数据分析!$N$117,数据分析!$N$118)</c:f>
              <c:numCache>
                <c:formatCode>General</c:formatCode>
                <c:ptCount val="3"/>
                <c:pt idx="0">
                  <c:v>0.95</c:v>
                </c:pt>
                <c:pt idx="1">
                  <c:v>0.41</c:v>
                </c:pt>
                <c:pt idx="2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E-402A-AD3C-5A020B71E3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45404703"/>
        <c:axId val="1545411423"/>
      </c:barChart>
      <c:catAx>
        <c:axId val="15454047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45411423"/>
        <c:crosses val="autoZero"/>
        <c:auto val="1"/>
        <c:lblAlgn val="ctr"/>
        <c:lblOffset val="100"/>
        <c:noMultiLvlLbl val="0"/>
      </c:catAx>
      <c:valAx>
        <c:axId val="154541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平均写入速度（</a:t>
                </a:r>
                <a:r>
                  <a:rPr lang="en-US" altLang="zh-CN"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MB/s</a:t>
                </a:r>
                <a:r>
                  <a:rPr lang="zh-CN" alt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45404703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表</a:t>
            </a:r>
            <a:r>
              <a:rPr lang="en-US" altLang="zh-CN"/>
              <a:t>2.1 </a:t>
            </a:r>
            <a:r>
              <a:rPr lang="zh-CN" altLang="en-US"/>
              <a:t>不同</a:t>
            </a:r>
            <a:r>
              <a:rPr lang="en-US" altLang="zh-CN"/>
              <a:t>USB</a:t>
            </a:r>
            <a:r>
              <a:rPr lang="zh-CN" altLang="en-US"/>
              <a:t>插口对</a:t>
            </a:r>
            <a:r>
              <a:rPr lang="en-US" altLang="zh-CN"/>
              <a:t>U</a:t>
            </a:r>
            <a:r>
              <a:rPr lang="zh-CN" altLang="en-US"/>
              <a:t>盘写入速度的影响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(测试数据!$C$23,测试数据!$C$44,测试数据!$C$56)</c:f>
              <c:strCache>
                <c:ptCount val="3"/>
                <c:pt idx="0">
                  <c:v>USB 2.0接口</c:v>
                </c:pt>
                <c:pt idx="1">
                  <c:v>USB 3.0接口</c:v>
                </c:pt>
                <c:pt idx="2">
                  <c:v>示教器USB 接口</c:v>
                </c:pt>
              </c:strCache>
            </c:strRef>
          </c:cat>
          <c:val>
            <c:numRef>
              <c:f>(测试数据!$M$23,测试数据!$M$44,测试数据!$M$56)</c:f>
              <c:numCache>
                <c:formatCode>0.000_);[Red]\(0.000\)</c:formatCode>
                <c:ptCount val="3"/>
                <c:pt idx="0">
                  <c:v>34.597999999999999</c:v>
                </c:pt>
                <c:pt idx="1">
                  <c:v>41.441000000000003</c:v>
                </c:pt>
                <c:pt idx="2">
                  <c:v>25.434999999999999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83-4C90-B182-76F754539C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45404703"/>
        <c:axId val="1545411423"/>
      </c:barChart>
      <c:catAx>
        <c:axId val="15454047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45411423"/>
        <c:crosses val="autoZero"/>
        <c:auto val="1"/>
        <c:lblAlgn val="ctr"/>
        <c:lblOffset val="100"/>
        <c:noMultiLvlLbl val="0"/>
      </c:catAx>
      <c:valAx>
        <c:axId val="154541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平均写入速度（</a:t>
                </a:r>
                <a:r>
                  <a:rPr lang="en-US" altLang="zh-CN"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MB/s</a:t>
                </a:r>
                <a:r>
                  <a:rPr lang="zh-CN" alt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_);[Red]\(0.0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45404703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表</a:t>
            </a:r>
            <a:r>
              <a:rPr lang="en-US" altLang="zh-CN"/>
              <a:t>1.2</a:t>
            </a:r>
            <a:r>
              <a:rPr lang="zh-CN" altLang="en-US"/>
              <a:t> 不同控制柜对</a:t>
            </a:r>
            <a:r>
              <a:rPr lang="en-US" altLang="zh-CN"/>
              <a:t>U</a:t>
            </a:r>
            <a:r>
              <a:rPr lang="zh-CN" altLang="en-US"/>
              <a:t>盘写入速率的影响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(测试数据!$B$23,测试数据!$B$77,测试数据!$B$95,测试数据!$B$110)</c:f>
              <c:strCache>
                <c:ptCount val="4"/>
                <c:pt idx="0">
                  <c:v>iS 控制柜</c:v>
                </c:pt>
                <c:pt idx="1">
                  <c:v>改进型控制柜</c:v>
                </c:pt>
                <c:pt idx="2">
                  <c:v>新C 控制柜</c:v>
                </c:pt>
                <c:pt idx="3">
                  <c:v>S 控制柜</c:v>
                </c:pt>
              </c:strCache>
            </c:strRef>
          </c:cat>
          <c:val>
            <c:numRef>
              <c:f>(测试数据!$M$23,测试数据!$M$77,测试数据!$M$95,测试数据!$M$110)</c:f>
              <c:numCache>
                <c:formatCode>0.000_);[Red]\(0.000\)</c:formatCode>
                <c:ptCount val="4"/>
                <c:pt idx="0">
                  <c:v>34.597999999999999</c:v>
                </c:pt>
                <c:pt idx="1">
                  <c:v>23.585000000000001</c:v>
                </c:pt>
                <c:pt idx="2">
                  <c:v>35.204999999999998</c:v>
                </c:pt>
                <c:pt idx="3">
                  <c:v>16.666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B-419A-8398-90FAD1CDD53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325649360"/>
        <c:axId val="1325638800"/>
        <c:extLst/>
      </c:barChart>
      <c:catAx>
        <c:axId val="132564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25638800"/>
        <c:crosses val="autoZero"/>
        <c:auto val="1"/>
        <c:lblAlgn val="ctr"/>
        <c:lblOffset val="100"/>
        <c:noMultiLvlLbl val="0"/>
      </c:catAx>
      <c:valAx>
        <c:axId val="132563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平均写入速度（</a:t>
                </a:r>
                <a:r>
                  <a:rPr lang="en-US" altLang="zh-CN"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MB/s</a:t>
                </a:r>
                <a:r>
                  <a:rPr lang="zh-CN" altLang="en-US"/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_);[Red]\(0.0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2564936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表</a:t>
            </a:r>
            <a:r>
              <a:rPr lang="en-US" altLang="zh-CN"/>
              <a:t>2.2 </a:t>
            </a:r>
            <a:r>
              <a:rPr lang="zh-CN" altLang="en-US"/>
              <a:t>不同</a:t>
            </a:r>
            <a:r>
              <a:rPr lang="en-US" altLang="zh-CN"/>
              <a:t>USB</a:t>
            </a:r>
            <a:r>
              <a:rPr lang="zh-CN" altLang="en-US"/>
              <a:t>插口对</a:t>
            </a:r>
            <a:r>
              <a:rPr lang="en-US" altLang="zh-CN"/>
              <a:t>U</a:t>
            </a:r>
            <a:r>
              <a:rPr lang="zh-CN" altLang="en-US"/>
              <a:t>盘写入速度的影响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(测试数据!$C$5,测试数据!$C$26,测试数据!$C$47)</c:f>
              <c:strCache>
                <c:ptCount val="3"/>
                <c:pt idx="0">
                  <c:v>USB 2.0接口</c:v>
                </c:pt>
                <c:pt idx="1">
                  <c:v>USB 3.0接口</c:v>
                </c:pt>
                <c:pt idx="2">
                  <c:v>示教器USB 接口</c:v>
                </c:pt>
              </c:strCache>
            </c:strRef>
          </c:cat>
          <c:val>
            <c:numRef>
              <c:f>(测试数据!$M$5,测试数据!$M$26,测试数据!$M$47)</c:f>
              <c:numCache>
                <c:formatCode>0.000_);[Red]\(0.000\)</c:formatCode>
                <c:ptCount val="3"/>
                <c:pt idx="0">
                  <c:v>28.84</c:v>
                </c:pt>
                <c:pt idx="1">
                  <c:v>28.806999999999999</c:v>
                </c:pt>
                <c:pt idx="2">
                  <c:v>28.593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B-41F5-BBA5-FE5C84E0E1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45404703"/>
        <c:axId val="1545411423"/>
      </c:barChart>
      <c:catAx>
        <c:axId val="15454047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45411423"/>
        <c:crosses val="autoZero"/>
        <c:auto val="1"/>
        <c:lblAlgn val="ctr"/>
        <c:lblOffset val="100"/>
        <c:noMultiLvlLbl val="0"/>
      </c:catAx>
      <c:valAx>
        <c:axId val="154541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平均写入速度（</a:t>
                </a:r>
                <a:r>
                  <a:rPr lang="en-US" altLang="zh-CN"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MB/s</a:t>
                </a:r>
                <a:r>
                  <a:rPr lang="zh-CN" alt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_);[Red]\(0.0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45404703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表</a:t>
            </a:r>
            <a:r>
              <a:rPr lang="en-US" altLang="zh-CN"/>
              <a:t>3.1 </a:t>
            </a:r>
            <a:r>
              <a:rPr lang="zh-CN" altLang="en-US"/>
              <a:t>不同</a:t>
            </a:r>
            <a:r>
              <a:rPr lang="en-US" altLang="zh-CN"/>
              <a:t>U</a:t>
            </a:r>
            <a:r>
              <a:rPr lang="zh-CN" altLang="en-US"/>
              <a:t>盘品牌对</a:t>
            </a:r>
            <a:r>
              <a:rPr lang="en-US" altLang="zh-CN"/>
              <a:t>U</a:t>
            </a:r>
            <a:r>
              <a:rPr lang="zh-CN" altLang="en-US"/>
              <a:t>盘写入速度的影响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(测试数据!$D$5,测试数据!$D$14,测试数据!$D$20,测试数据!$D$23)</c:f>
              <c:strCache>
                <c:ptCount val="4"/>
                <c:pt idx="0">
                  <c:v>忆捷</c:v>
                </c:pt>
                <c:pt idx="1">
                  <c:v>闪迪</c:v>
                </c:pt>
                <c:pt idx="2">
                  <c:v>三星</c:v>
                </c:pt>
                <c:pt idx="3">
                  <c:v>aigo</c:v>
                </c:pt>
              </c:strCache>
            </c:strRef>
          </c:cat>
          <c:val>
            <c:numRef>
              <c:f>(测试数据!$M$5,测试数据!$M$14,测试数据!$M$20,测试数据!$M$23)</c:f>
              <c:numCache>
                <c:formatCode>0.000_);[Red]\(0.000\)</c:formatCode>
                <c:ptCount val="4"/>
                <c:pt idx="0">
                  <c:v>28.84</c:v>
                </c:pt>
                <c:pt idx="1">
                  <c:v>27.329000000000001</c:v>
                </c:pt>
                <c:pt idx="2">
                  <c:v>22.411999999999999</c:v>
                </c:pt>
                <c:pt idx="3">
                  <c:v>34.597999999999999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1-446E-B789-4FDC202133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45404703"/>
        <c:axId val="1545411423"/>
      </c:barChart>
      <c:catAx>
        <c:axId val="15454047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45411423"/>
        <c:crosses val="autoZero"/>
        <c:auto val="1"/>
        <c:lblAlgn val="ctr"/>
        <c:lblOffset val="100"/>
        <c:noMultiLvlLbl val="0"/>
      </c:catAx>
      <c:valAx>
        <c:axId val="154541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平均写入速度（</a:t>
                </a:r>
                <a:r>
                  <a:rPr lang="en-US" altLang="zh-CN"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MB/s</a:t>
                </a:r>
                <a:r>
                  <a:rPr lang="zh-CN" alt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_);[Red]\(0.0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45404703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表</a:t>
            </a:r>
            <a:r>
              <a:rPr lang="en-US" altLang="zh-CN"/>
              <a:t>3.2 </a:t>
            </a:r>
            <a:r>
              <a:rPr lang="zh-CN" altLang="en-US"/>
              <a:t>不同</a:t>
            </a:r>
            <a:r>
              <a:rPr lang="en-US" altLang="zh-CN"/>
              <a:t>U</a:t>
            </a:r>
            <a:r>
              <a:rPr lang="zh-CN" altLang="en-US"/>
              <a:t>盘品牌对</a:t>
            </a:r>
            <a:r>
              <a:rPr lang="en-US" altLang="zh-CN"/>
              <a:t>U</a:t>
            </a:r>
            <a:r>
              <a:rPr lang="zh-CN" altLang="en-US"/>
              <a:t>盘写入速度的影响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(测试数据!$D$80,测试数据!$D$86,测试数据!$D$89,测试数据!$D$95)</c:f>
              <c:strCache>
                <c:ptCount val="4"/>
                <c:pt idx="0">
                  <c:v>忆捷</c:v>
                </c:pt>
                <c:pt idx="1">
                  <c:v>闪迪</c:v>
                </c:pt>
                <c:pt idx="2">
                  <c:v>三星</c:v>
                </c:pt>
                <c:pt idx="3">
                  <c:v>aigo</c:v>
                </c:pt>
              </c:strCache>
            </c:strRef>
          </c:cat>
          <c:val>
            <c:numRef>
              <c:f>(测试数据!$M$80,测试数据!$M$86,测试数据!$M$89,测试数据!$M$95)</c:f>
              <c:numCache>
                <c:formatCode>0.000_);[Red]\(0.000\)</c:formatCode>
                <c:ptCount val="4"/>
                <c:pt idx="0">
                  <c:v>28.158000000000001</c:v>
                </c:pt>
                <c:pt idx="1">
                  <c:v>65.528999999999996</c:v>
                </c:pt>
                <c:pt idx="2">
                  <c:v>35.917000000000002</c:v>
                </c:pt>
                <c:pt idx="3">
                  <c:v>35.204999999999998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E-4129-8DB9-A51D3A0E5D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45404703"/>
        <c:axId val="1545411423"/>
      </c:barChart>
      <c:catAx>
        <c:axId val="15454047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45411423"/>
        <c:crosses val="autoZero"/>
        <c:auto val="1"/>
        <c:lblAlgn val="ctr"/>
        <c:lblOffset val="100"/>
        <c:noMultiLvlLbl val="0"/>
      </c:catAx>
      <c:valAx>
        <c:axId val="154541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平均写入速度（</a:t>
                </a:r>
                <a:r>
                  <a:rPr lang="en-US" altLang="zh-CN"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MB/s</a:t>
                </a:r>
                <a:r>
                  <a:rPr lang="zh-CN" alt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_);[Red]\(0.0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45404703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表</a:t>
            </a:r>
            <a:r>
              <a:rPr lang="en-US" altLang="zh-CN"/>
              <a:t>4.1 U</a:t>
            </a:r>
            <a:r>
              <a:rPr lang="zh-CN" altLang="en-US"/>
              <a:t>盘不同文件系统对</a:t>
            </a:r>
            <a:r>
              <a:rPr lang="en-US" altLang="zh-CN"/>
              <a:t>U</a:t>
            </a:r>
            <a:r>
              <a:rPr lang="zh-CN" altLang="en-US"/>
              <a:t>盘写入速度的影响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(测试数据!$F$5,测试数据!$F$8,测试数据!$F$11)</c:f>
              <c:strCache>
                <c:ptCount val="3"/>
                <c:pt idx="0">
                  <c:v>exFAT</c:v>
                </c:pt>
                <c:pt idx="1">
                  <c:v>FAT32 </c:v>
                </c:pt>
                <c:pt idx="2">
                  <c:v>NTFS</c:v>
                </c:pt>
              </c:strCache>
            </c:strRef>
          </c:cat>
          <c:val>
            <c:numRef>
              <c:f>(测试数据!$M$5,测试数据!$M$8,测试数据!$M$11)</c:f>
              <c:numCache>
                <c:formatCode>0.000_);[Red]\(0.000\)</c:formatCode>
                <c:ptCount val="3"/>
                <c:pt idx="0">
                  <c:v>28.84</c:v>
                </c:pt>
                <c:pt idx="1">
                  <c:v>0.7</c:v>
                </c:pt>
                <c:pt idx="2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E-416B-A326-B285B9B9FA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45404703"/>
        <c:axId val="1545411423"/>
      </c:barChart>
      <c:catAx>
        <c:axId val="15454047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45411423"/>
        <c:crosses val="autoZero"/>
        <c:auto val="1"/>
        <c:lblAlgn val="ctr"/>
        <c:lblOffset val="100"/>
        <c:noMultiLvlLbl val="0"/>
      </c:catAx>
      <c:valAx>
        <c:axId val="154541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平均写入速度（</a:t>
                </a:r>
                <a:r>
                  <a:rPr lang="en-US" altLang="zh-CN"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MB/s</a:t>
                </a:r>
                <a:r>
                  <a:rPr lang="zh-CN" alt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_);[Red]\(0.0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45404703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表</a:t>
            </a:r>
            <a:r>
              <a:rPr lang="en-US" altLang="zh-CN"/>
              <a:t>4.2 U</a:t>
            </a:r>
            <a:r>
              <a:rPr lang="zh-CN" altLang="en-US"/>
              <a:t>盘不同文件系统对</a:t>
            </a:r>
            <a:r>
              <a:rPr lang="en-US" altLang="zh-CN"/>
              <a:t>U</a:t>
            </a:r>
            <a:r>
              <a:rPr lang="zh-CN" altLang="en-US"/>
              <a:t>盘写入速度的影响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(测试数据!$F$4,测试数据!$F$7,测试数据!$F$10)</c:f>
              <c:strCache>
                <c:ptCount val="3"/>
                <c:pt idx="0">
                  <c:v>exFAT</c:v>
                </c:pt>
                <c:pt idx="1">
                  <c:v>FAT32 </c:v>
                </c:pt>
                <c:pt idx="2">
                  <c:v>NTFS</c:v>
                </c:pt>
              </c:strCache>
            </c:strRef>
          </c:cat>
          <c:val>
            <c:numRef>
              <c:f>(测试数据!$M$4,测试数据!$M$7,测试数据!$M$10)</c:f>
              <c:numCache>
                <c:formatCode>0.000_);[Red]\(0.000\)</c:formatCode>
                <c:ptCount val="3"/>
                <c:pt idx="0">
                  <c:v>39.36</c:v>
                </c:pt>
                <c:pt idx="1">
                  <c:v>0.77600000000000002</c:v>
                </c:pt>
                <c:pt idx="2">
                  <c:v>0.17199999999999999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0-4907-A76E-9A7D95B76C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45404703"/>
        <c:axId val="1545411423"/>
      </c:barChart>
      <c:catAx>
        <c:axId val="15454047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45411423"/>
        <c:crosses val="autoZero"/>
        <c:auto val="1"/>
        <c:lblAlgn val="ctr"/>
        <c:lblOffset val="100"/>
        <c:noMultiLvlLbl val="0"/>
      </c:catAx>
      <c:valAx>
        <c:axId val="154541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平均写入速度（</a:t>
                </a:r>
                <a:r>
                  <a:rPr lang="en-US" altLang="zh-CN"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MB/s</a:t>
                </a:r>
                <a:r>
                  <a:rPr lang="zh-CN" alt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_);[Red]\(0.0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45404703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表</a:t>
            </a:r>
            <a:r>
              <a:rPr lang="en-US" altLang="zh-CN"/>
              <a:t>5.1 U</a:t>
            </a:r>
            <a:r>
              <a:rPr lang="zh-CN" altLang="en-US"/>
              <a:t>盘不同文件系统对</a:t>
            </a:r>
            <a:r>
              <a:rPr lang="en-US" altLang="zh-CN"/>
              <a:t>U</a:t>
            </a:r>
            <a:r>
              <a:rPr lang="zh-CN" altLang="en-US"/>
              <a:t>盘写入速度的影响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(测试数据!$M$3,测试数据!$M$4,测试数据!$M$5)</c:f>
              <c:numCache>
                <c:formatCode>0.000_);[Red]\(0.000\)</c:formatCode>
                <c:ptCount val="3"/>
                <c:pt idx="0">
                  <c:v>211.268</c:v>
                </c:pt>
                <c:pt idx="1">
                  <c:v>39.36</c:v>
                </c:pt>
                <c:pt idx="2">
                  <c:v>28.84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F-46BF-AA80-061C189F24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45404703"/>
        <c:axId val="154541142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zh-CN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(测试数据!$G$3,测试数据!$G$4,测试数据!$G$5)</c15:sqref>
                        </c15:formulaRef>
                      </c:ext>
                    </c:extLst>
                    <c:numCache>
                      <c:formatCode>0_ </c:formatCode>
                      <c:ptCount val="3"/>
                      <c:pt idx="0">
                        <c:v>100</c:v>
                      </c:pt>
                      <c:pt idx="1">
                        <c:v>500</c:v>
                      </c:pt>
                      <c:pt idx="2">
                        <c:v>1024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7FF-46BF-AA80-061C189F24AA}"/>
                  </c:ext>
                </c:extLst>
              </c15:ser>
            </c15:filteredBarSeries>
          </c:ext>
        </c:extLst>
      </c:barChart>
      <c:catAx>
        <c:axId val="15454047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5411423"/>
        <c:crosses val="autoZero"/>
        <c:auto val="1"/>
        <c:lblAlgn val="ctr"/>
        <c:lblOffset val="100"/>
        <c:noMultiLvlLbl val="0"/>
      </c:catAx>
      <c:valAx>
        <c:axId val="154541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平均写入速度（</a:t>
                </a:r>
                <a:r>
                  <a:rPr lang="en-US" altLang="zh-CN"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MB/s</a:t>
                </a:r>
                <a:r>
                  <a:rPr lang="zh-CN" alt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_);[Red]\(0.0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45404703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10</xdr:row>
      <xdr:rowOff>53340</xdr:rowOff>
    </xdr:from>
    <xdr:to>
      <xdr:col>7</xdr:col>
      <xdr:colOff>60960</xdr:colOff>
      <xdr:row>25</xdr:row>
      <xdr:rowOff>114300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F2792F72-0AFA-4523-AAFF-03339EE547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</xdr:colOff>
      <xdr:row>32</xdr:row>
      <xdr:rowOff>83820</xdr:rowOff>
    </xdr:from>
    <xdr:to>
      <xdr:col>7</xdr:col>
      <xdr:colOff>22860</xdr:colOff>
      <xdr:row>47</xdr:row>
      <xdr:rowOff>11430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8EA9B212-AB85-3052-CDF2-C9603DD73B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10</xdr:row>
      <xdr:rowOff>38100</xdr:rowOff>
    </xdr:from>
    <xdr:to>
      <xdr:col>14</xdr:col>
      <xdr:colOff>845820</xdr:colOff>
      <xdr:row>25</xdr:row>
      <xdr:rowOff>99060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407A20F6-E290-45C5-957E-04FB2C1DB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32</xdr:row>
      <xdr:rowOff>76200</xdr:rowOff>
    </xdr:from>
    <xdr:to>
      <xdr:col>14</xdr:col>
      <xdr:colOff>556260</xdr:colOff>
      <xdr:row>47</xdr:row>
      <xdr:rowOff>3810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DA98B9BE-4C5B-42DE-BF7C-DBC130813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</xdr:colOff>
      <xdr:row>54</xdr:row>
      <xdr:rowOff>22860</xdr:rowOff>
    </xdr:from>
    <xdr:to>
      <xdr:col>7</xdr:col>
      <xdr:colOff>53340</xdr:colOff>
      <xdr:row>68</xdr:row>
      <xdr:rowOff>125730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01374596-8CAA-4515-8416-CC64D1C73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22860</xdr:colOff>
      <xdr:row>54</xdr:row>
      <xdr:rowOff>7620</xdr:rowOff>
    </xdr:from>
    <xdr:to>
      <xdr:col>14</xdr:col>
      <xdr:colOff>441960</xdr:colOff>
      <xdr:row>68</xdr:row>
      <xdr:rowOff>110490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3740ACDC-0A48-4084-B02C-779BF09A1C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22860</xdr:colOff>
      <xdr:row>75</xdr:row>
      <xdr:rowOff>30480</xdr:rowOff>
    </xdr:from>
    <xdr:to>
      <xdr:col>7</xdr:col>
      <xdr:colOff>30480</xdr:colOff>
      <xdr:row>89</xdr:row>
      <xdr:rowOff>102870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B8194B26-378F-46FE-9E38-D7155ADA8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22860</xdr:colOff>
      <xdr:row>75</xdr:row>
      <xdr:rowOff>30480</xdr:rowOff>
    </xdr:from>
    <xdr:to>
      <xdr:col>14</xdr:col>
      <xdr:colOff>434340</xdr:colOff>
      <xdr:row>89</xdr:row>
      <xdr:rowOff>102870</xdr:rowOff>
    </xdr:to>
    <xdr:graphicFrame macro="">
      <xdr:nvGraphicFramePr>
        <xdr:cNvPr id="9" name="图表 8">
          <a:extLst>
            <a:ext uri="{FF2B5EF4-FFF2-40B4-BE49-F238E27FC236}">
              <a16:creationId xmlns:a16="http://schemas.microsoft.com/office/drawing/2014/main" id="{8D71474A-9B96-4217-9BFF-3C3D632B5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30480</xdr:colOff>
      <xdr:row>96</xdr:row>
      <xdr:rowOff>30480</xdr:rowOff>
    </xdr:from>
    <xdr:to>
      <xdr:col>7</xdr:col>
      <xdr:colOff>38100</xdr:colOff>
      <xdr:row>110</xdr:row>
      <xdr:rowOff>102870</xdr:rowOff>
    </xdr:to>
    <xdr:graphicFrame macro="">
      <xdr:nvGraphicFramePr>
        <xdr:cNvPr id="10" name="图表 9">
          <a:extLst>
            <a:ext uri="{FF2B5EF4-FFF2-40B4-BE49-F238E27FC236}">
              <a16:creationId xmlns:a16="http://schemas.microsoft.com/office/drawing/2014/main" id="{747C1852-F438-49F2-94FA-28A0FEEE8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15240</xdr:colOff>
      <xdr:row>96</xdr:row>
      <xdr:rowOff>22860</xdr:rowOff>
    </xdr:from>
    <xdr:to>
      <xdr:col>14</xdr:col>
      <xdr:colOff>426720</xdr:colOff>
      <xdr:row>110</xdr:row>
      <xdr:rowOff>95250</xdr:rowOff>
    </xdr:to>
    <xdr:graphicFrame macro="">
      <xdr:nvGraphicFramePr>
        <xdr:cNvPr id="11" name="图表 10">
          <a:extLst>
            <a:ext uri="{FF2B5EF4-FFF2-40B4-BE49-F238E27FC236}">
              <a16:creationId xmlns:a16="http://schemas.microsoft.com/office/drawing/2014/main" id="{F6F6C4F1-2CC3-490C-B97C-847C100D6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15240</xdr:colOff>
      <xdr:row>118</xdr:row>
      <xdr:rowOff>144780</xdr:rowOff>
    </xdr:from>
    <xdr:to>
      <xdr:col>7</xdr:col>
      <xdr:colOff>426720</xdr:colOff>
      <xdr:row>133</xdr:row>
      <xdr:rowOff>41910</xdr:rowOff>
    </xdr:to>
    <xdr:graphicFrame macro="">
      <xdr:nvGraphicFramePr>
        <xdr:cNvPr id="13" name="图表 12">
          <a:extLst>
            <a:ext uri="{FF2B5EF4-FFF2-40B4-BE49-F238E27FC236}">
              <a16:creationId xmlns:a16="http://schemas.microsoft.com/office/drawing/2014/main" id="{0E318CB1-FBB0-431B-9997-AE51B8E0DE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0"/>
  <sheetViews>
    <sheetView topLeftCell="A25" zoomScaleNormal="100" workbookViewId="0">
      <selection activeCell="I36" sqref="I36"/>
    </sheetView>
  </sheetViews>
  <sheetFormatPr defaultRowHeight="19.95" customHeight="1" x14ac:dyDescent="0.25"/>
  <cols>
    <col min="1" max="1" width="8.88671875" style="7"/>
    <col min="2" max="2" width="16.44140625" style="7" customWidth="1"/>
    <col min="3" max="3" width="14.21875" style="7" customWidth="1"/>
    <col min="4" max="4" width="8.88671875" style="7"/>
    <col min="5" max="6" width="12.88671875" style="7" customWidth="1"/>
    <col min="7" max="7" width="13.21875" style="7" customWidth="1"/>
    <col min="8" max="8" width="8.88671875" style="7"/>
    <col min="9" max="11" width="10.77734375" style="7" customWidth="1"/>
    <col min="12" max="13" width="10.77734375" style="12" customWidth="1"/>
  </cols>
  <sheetData>
    <row r="1" spans="1:13" ht="49.95" customHeight="1" x14ac:dyDescent="0.25">
      <c r="A1" s="22" t="s">
        <v>9</v>
      </c>
      <c r="B1" s="24" t="s">
        <v>2</v>
      </c>
      <c r="C1" s="25"/>
      <c r="D1" s="24" t="s">
        <v>5</v>
      </c>
      <c r="E1" s="26"/>
      <c r="F1" s="25"/>
      <c r="G1" s="24" t="s">
        <v>8</v>
      </c>
      <c r="H1" s="25"/>
      <c r="I1" s="24" t="s">
        <v>7</v>
      </c>
      <c r="J1" s="26"/>
      <c r="K1" s="26"/>
      <c r="L1" s="26"/>
      <c r="M1" s="25"/>
    </row>
    <row r="2" spans="1:13" ht="49.95" customHeight="1" x14ac:dyDescent="0.25">
      <c r="A2" s="23"/>
      <c r="B2" s="4" t="s">
        <v>1</v>
      </c>
      <c r="C2" s="4" t="s">
        <v>243</v>
      </c>
      <c r="D2" s="1" t="s">
        <v>0</v>
      </c>
      <c r="E2" s="1" t="s">
        <v>244</v>
      </c>
      <c r="F2" s="1" t="s">
        <v>6</v>
      </c>
      <c r="G2" s="1" t="s">
        <v>250</v>
      </c>
      <c r="H2" s="2" t="s">
        <v>3</v>
      </c>
      <c r="I2" s="3" t="s">
        <v>245</v>
      </c>
      <c r="J2" s="3" t="s">
        <v>246</v>
      </c>
      <c r="K2" s="3" t="s">
        <v>247</v>
      </c>
      <c r="L2" s="10" t="s">
        <v>269</v>
      </c>
      <c r="M2" s="10" t="s">
        <v>248</v>
      </c>
    </row>
    <row r="3" spans="1:13" ht="19.95" customHeight="1" x14ac:dyDescent="0.25">
      <c r="A3" s="9">
        <v>1</v>
      </c>
      <c r="B3" s="4" t="s">
        <v>11</v>
      </c>
      <c r="C3" s="4" t="s">
        <v>26</v>
      </c>
      <c r="D3" s="4" t="s">
        <v>12</v>
      </c>
      <c r="E3" s="4" t="str">
        <f>IF(D3="", "", IF(D3="忆捷", "USB 2.0", IF(D3="闪迪", "USB 3.0", IF(D3="三星", "USB 3.1", IF(D3="aigo", "USB 3.2", "无效")))))</f>
        <v>USB 2.0</v>
      </c>
      <c r="F3" s="8" t="s">
        <v>13</v>
      </c>
      <c r="G3" s="4">
        <v>100</v>
      </c>
      <c r="H3" s="5" t="s">
        <v>4</v>
      </c>
      <c r="I3" s="6" t="s">
        <v>270</v>
      </c>
      <c r="J3" s="4" t="s">
        <v>271</v>
      </c>
      <c r="K3" s="4" t="s">
        <v>272</v>
      </c>
      <c r="L3" s="11">
        <f t="shared" ref="L3:L69" si="0">ROUND(AVERAGE(
    VALUE(LEFT(I3, FIND("m", I3)-1))*60 + VALUE(MID(I3, FIND("m", I3)+1, FIND("s", I3) - FIND("m", I3) - 1)),
    VALUE(LEFT(J3, FIND("m", J3)-1))*60 + VALUE(MID(J3, FIND("m", J3)+1, FIND("s", J3) - FIND("m", J3) - 1)),
    VALUE(LEFT(K3, FIND("m", K3)-1))*60 + VALUE(MID(K3, FIND("m", K3)+1, FIND("s", K3) - FIND("m", K3) - 1))
), 3)</f>
        <v>0.47499999999999998</v>
      </c>
      <c r="M3" s="11">
        <f t="shared" ref="M3:M69" si="1">ROUND(G3 / AVERAGE(
    VALUE(LEFT(I3, FIND("m", I3)-1))*60 + VALUE(MID(I3, FIND("m", I3)+1, LEN(I3) - FIND("m", I3) - 2)),
    VALUE(LEFT(J3, FIND("m", J3)-1))*60 + VALUE(MID(J3, FIND("m", J3)+1, LEN(J3) - FIND("m", J3) - 2)),
    VALUE(LEFT(K3, FIND("m", K3)-1))*60 + VALUE(MID(K3, FIND("m", K3)+1, LEN(K3) - FIND("m", K3) - 2))
), 3)</f>
        <v>211.268</v>
      </c>
    </row>
    <row r="4" spans="1:13" ht="19.95" customHeight="1" x14ac:dyDescent="0.25">
      <c r="A4" s="9">
        <v>2</v>
      </c>
      <c r="B4" s="4" t="s">
        <v>11</v>
      </c>
      <c r="C4" s="4" t="s">
        <v>26</v>
      </c>
      <c r="D4" s="4" t="s">
        <v>12</v>
      </c>
      <c r="E4" s="4" t="str">
        <f t="shared" ref="E4:E98" si="2">IF(D4="", "", IF(D4="忆捷", "USB 2.0", IF(D4="闪迪", "USB 3.0", IF(D4="三星", "USB 3.1", IF(D4="aigo", "USB 3.2", "无效")))))</f>
        <v>USB 2.0</v>
      </c>
      <c r="F4" s="8" t="s">
        <v>13</v>
      </c>
      <c r="G4" s="4">
        <v>500</v>
      </c>
      <c r="H4" s="5" t="s">
        <v>4</v>
      </c>
      <c r="I4" s="6" t="s">
        <v>140</v>
      </c>
      <c r="J4" s="4" t="s">
        <v>141</v>
      </c>
      <c r="K4" s="4" t="s">
        <v>142</v>
      </c>
      <c r="L4" s="11">
        <f t="shared" si="0"/>
        <v>12.708</v>
      </c>
      <c r="M4" s="11">
        <f t="shared" si="1"/>
        <v>39.36</v>
      </c>
    </row>
    <row r="5" spans="1:13" ht="19.95" customHeight="1" x14ac:dyDescent="0.25">
      <c r="A5" s="9">
        <v>3</v>
      </c>
      <c r="B5" s="4" t="s">
        <v>11</v>
      </c>
      <c r="C5" s="4" t="s">
        <v>26</v>
      </c>
      <c r="D5" s="4" t="s">
        <v>12</v>
      </c>
      <c r="E5" s="4" t="str">
        <f t="shared" si="2"/>
        <v>USB 2.0</v>
      </c>
      <c r="F5" s="8" t="s">
        <v>278</v>
      </c>
      <c r="G5" s="4">
        <v>1024</v>
      </c>
      <c r="H5" s="5" t="s">
        <v>4</v>
      </c>
      <c r="I5" s="6" t="s">
        <v>143</v>
      </c>
      <c r="J5" s="4" t="s">
        <v>144</v>
      </c>
      <c r="K5" s="4" t="s">
        <v>145</v>
      </c>
      <c r="L5" s="11">
        <f t="shared" si="0"/>
        <v>35.511000000000003</v>
      </c>
      <c r="M5" s="11">
        <f t="shared" si="1"/>
        <v>28.84</v>
      </c>
    </row>
    <row r="6" spans="1:13" ht="19.95" customHeight="1" x14ac:dyDescent="0.25">
      <c r="A6" s="9">
        <v>4</v>
      </c>
      <c r="B6" s="4" t="s">
        <v>11</v>
      </c>
      <c r="C6" s="4" t="s">
        <v>26</v>
      </c>
      <c r="D6" s="4" t="s">
        <v>12</v>
      </c>
      <c r="E6" s="4" t="str">
        <f t="shared" si="2"/>
        <v>USB 2.0</v>
      </c>
      <c r="F6" s="8" t="s">
        <v>279</v>
      </c>
      <c r="G6" s="4">
        <v>100</v>
      </c>
      <c r="H6" s="5" t="s">
        <v>4</v>
      </c>
      <c r="I6" s="6" t="s">
        <v>182</v>
      </c>
      <c r="J6" s="4" t="s">
        <v>183</v>
      </c>
      <c r="K6" s="4" t="s">
        <v>249</v>
      </c>
      <c r="L6" s="11">
        <f t="shared" si="0"/>
        <v>127.108</v>
      </c>
      <c r="M6" s="11">
        <f t="shared" si="1"/>
        <v>0.78700000000000003</v>
      </c>
    </row>
    <row r="7" spans="1:13" ht="19.95" customHeight="1" x14ac:dyDescent="0.25">
      <c r="A7" s="9">
        <v>5</v>
      </c>
      <c r="B7" s="4" t="s">
        <v>11</v>
      </c>
      <c r="C7" s="4" t="s">
        <v>26</v>
      </c>
      <c r="D7" s="4" t="s">
        <v>12</v>
      </c>
      <c r="E7" s="4" t="str">
        <f t="shared" si="2"/>
        <v>USB 2.0</v>
      </c>
      <c r="F7" s="8" t="s">
        <v>108</v>
      </c>
      <c r="G7" s="4">
        <v>500</v>
      </c>
      <c r="H7" s="5" t="s">
        <v>4</v>
      </c>
      <c r="I7" s="6" t="s">
        <v>184</v>
      </c>
      <c r="J7" s="4" t="s">
        <v>185</v>
      </c>
      <c r="K7" s="4" t="s">
        <v>186</v>
      </c>
      <c r="L7" s="11">
        <f t="shared" si="0"/>
        <v>644.43100000000004</v>
      </c>
      <c r="M7" s="11">
        <f t="shared" si="1"/>
        <v>0.77600000000000002</v>
      </c>
    </row>
    <row r="8" spans="1:13" ht="19.95" customHeight="1" x14ac:dyDescent="0.25">
      <c r="A8" s="9">
        <v>6</v>
      </c>
      <c r="B8" s="4" t="s">
        <v>11</v>
      </c>
      <c r="C8" s="4" t="s">
        <v>26</v>
      </c>
      <c r="D8" s="4" t="s">
        <v>12</v>
      </c>
      <c r="E8" s="4" t="str">
        <f t="shared" si="2"/>
        <v>USB 2.0</v>
      </c>
      <c r="F8" s="8" t="s">
        <v>108</v>
      </c>
      <c r="G8" s="4">
        <v>1024</v>
      </c>
      <c r="H8" s="5" t="s">
        <v>4</v>
      </c>
      <c r="I8" s="6" t="s">
        <v>187</v>
      </c>
      <c r="J8" s="4" t="s">
        <v>188</v>
      </c>
      <c r="K8" s="4" t="s">
        <v>189</v>
      </c>
      <c r="L8" s="11">
        <f t="shared" si="0"/>
        <v>1463.6369999999999</v>
      </c>
      <c r="M8" s="11">
        <f t="shared" si="1"/>
        <v>0.7</v>
      </c>
    </row>
    <row r="9" spans="1:13" ht="19.95" customHeight="1" x14ac:dyDescent="0.25">
      <c r="A9" s="9">
        <v>7</v>
      </c>
      <c r="B9" s="4" t="s">
        <v>11</v>
      </c>
      <c r="C9" s="4" t="s">
        <v>26</v>
      </c>
      <c r="D9" s="4" t="s">
        <v>12</v>
      </c>
      <c r="E9" s="4" t="str">
        <f t="shared" si="2"/>
        <v>USB 2.0</v>
      </c>
      <c r="F9" s="8" t="s">
        <v>280</v>
      </c>
      <c r="G9" s="4">
        <v>100</v>
      </c>
      <c r="H9" s="5" t="s">
        <v>4</v>
      </c>
      <c r="I9" s="6" t="s">
        <v>331</v>
      </c>
      <c r="J9" s="4" t="s">
        <v>332</v>
      </c>
      <c r="K9" s="4" t="s">
        <v>333</v>
      </c>
      <c r="L9" s="11">
        <f t="shared" si="0"/>
        <v>522.39499999999998</v>
      </c>
      <c r="M9" s="11">
        <f t="shared" si="1"/>
        <v>0.191</v>
      </c>
    </row>
    <row r="10" spans="1:13" ht="19.95" customHeight="1" x14ac:dyDescent="0.25">
      <c r="A10" s="9">
        <v>8</v>
      </c>
      <c r="B10" s="4" t="s">
        <v>11</v>
      </c>
      <c r="C10" s="4" t="s">
        <v>26</v>
      </c>
      <c r="D10" s="4" t="s">
        <v>12</v>
      </c>
      <c r="E10" s="4" t="str">
        <f t="shared" si="2"/>
        <v>USB 2.0</v>
      </c>
      <c r="F10" s="8" t="s">
        <v>109</v>
      </c>
      <c r="G10" s="4">
        <v>500</v>
      </c>
      <c r="H10" s="5" t="s">
        <v>4</v>
      </c>
      <c r="I10" s="6" t="s">
        <v>334</v>
      </c>
      <c r="J10" s="4" t="s">
        <v>335</v>
      </c>
      <c r="K10" s="4" t="s">
        <v>336</v>
      </c>
      <c r="L10" s="11">
        <f t="shared" si="0"/>
        <v>2902.2559999999999</v>
      </c>
      <c r="M10" s="11">
        <f t="shared" si="1"/>
        <v>0.17199999999999999</v>
      </c>
    </row>
    <row r="11" spans="1:13" ht="19.95" customHeight="1" x14ac:dyDescent="0.25">
      <c r="A11" s="9">
        <v>9</v>
      </c>
      <c r="B11" s="4" t="s">
        <v>11</v>
      </c>
      <c r="C11" s="4" t="s">
        <v>26</v>
      </c>
      <c r="D11" s="4" t="s">
        <v>12</v>
      </c>
      <c r="E11" s="4" t="str">
        <f t="shared" si="2"/>
        <v>USB 2.0</v>
      </c>
      <c r="F11" s="8" t="s">
        <v>109</v>
      </c>
      <c r="G11" s="4">
        <v>1024</v>
      </c>
      <c r="H11" s="5" t="s">
        <v>4</v>
      </c>
      <c r="I11" s="6" t="s">
        <v>337</v>
      </c>
      <c r="J11" s="4" t="s">
        <v>338</v>
      </c>
      <c r="K11" s="4" t="s">
        <v>339</v>
      </c>
      <c r="L11" s="11">
        <f t="shared" si="0"/>
        <v>5856.1120000000001</v>
      </c>
      <c r="M11" s="11">
        <f t="shared" si="1"/>
        <v>0.17499999999999999</v>
      </c>
    </row>
    <row r="12" spans="1:13" ht="19.95" customHeight="1" x14ac:dyDescent="0.25">
      <c r="A12" s="9">
        <v>10</v>
      </c>
      <c r="B12" s="4" t="s">
        <v>11</v>
      </c>
      <c r="C12" s="4" t="s">
        <v>26</v>
      </c>
      <c r="D12" s="4" t="s">
        <v>55</v>
      </c>
      <c r="E12" s="4" t="str">
        <f>IF(D12="", "", IF(D12="忆捷", "USB 2.0", IF(D12="闪迪", "USB 3.0", IF(D12="三星", "USB 3.1", IF(D12="aigo", "USB 3.2", "无效")))))</f>
        <v>USB 3.0</v>
      </c>
      <c r="F12" s="8" t="s">
        <v>13</v>
      </c>
      <c r="G12" s="4">
        <v>100</v>
      </c>
      <c r="H12" s="5" t="s">
        <v>4</v>
      </c>
      <c r="I12" s="6" t="s">
        <v>190</v>
      </c>
      <c r="J12" s="4" t="s">
        <v>191</v>
      </c>
      <c r="K12" s="4" t="s">
        <v>192</v>
      </c>
      <c r="L12" s="11">
        <f>ROUND(AVERAGE(
    VALUE(LEFT(I12, FIND("m", I12)-1))*60 + VALUE(MID(I12, FIND("m", I12)+1, FIND("s", I12) - FIND("m", I12) - 1)),
    VALUE(LEFT(J12, FIND("m", J12)-1))*60 + VALUE(MID(J12, FIND("m", J12)+1, FIND("s", J12) - FIND("m", J12) - 1)),
    VALUE(LEFT(K12, FIND("m", K12)-1))*60 + VALUE(MID(K12, FIND("m", K12)+1, FIND("s", K12) - FIND("m", K12) - 1))
), 3)</f>
        <v>0.39300000000000002</v>
      </c>
      <c r="M12" s="11">
        <f t="shared" si="1"/>
        <v>256.41000000000003</v>
      </c>
    </row>
    <row r="13" spans="1:13" ht="19.95" customHeight="1" x14ac:dyDescent="0.25">
      <c r="A13" s="9">
        <v>11</v>
      </c>
      <c r="B13" s="4" t="s">
        <v>11</v>
      </c>
      <c r="C13" s="4" t="s">
        <v>26</v>
      </c>
      <c r="D13" s="4" t="s">
        <v>55</v>
      </c>
      <c r="E13" s="4" t="str">
        <f t="shared" si="2"/>
        <v>USB 3.0</v>
      </c>
      <c r="F13" s="8" t="s">
        <v>13</v>
      </c>
      <c r="G13" s="4">
        <v>500</v>
      </c>
      <c r="H13" s="5" t="s">
        <v>4</v>
      </c>
      <c r="I13" s="6" t="s">
        <v>193</v>
      </c>
      <c r="J13" s="4" t="s">
        <v>194</v>
      </c>
      <c r="K13" s="4" t="s">
        <v>195</v>
      </c>
      <c r="L13" s="11">
        <f t="shared" si="0"/>
        <v>12.891</v>
      </c>
      <c r="M13" s="11">
        <f t="shared" si="1"/>
        <v>38.799999999999997</v>
      </c>
    </row>
    <row r="14" spans="1:13" ht="19.95" customHeight="1" x14ac:dyDescent="0.25">
      <c r="A14" s="9">
        <v>12</v>
      </c>
      <c r="B14" s="4" t="s">
        <v>11</v>
      </c>
      <c r="C14" s="4" t="s">
        <v>26</v>
      </c>
      <c r="D14" s="4" t="s">
        <v>55</v>
      </c>
      <c r="E14" s="4" t="str">
        <f t="shared" si="2"/>
        <v>USB 3.0</v>
      </c>
      <c r="F14" s="8" t="s">
        <v>13</v>
      </c>
      <c r="G14" s="4">
        <v>1024</v>
      </c>
      <c r="H14" s="5" t="s">
        <v>4</v>
      </c>
      <c r="I14" s="6" t="s">
        <v>196</v>
      </c>
      <c r="J14" s="4" t="s">
        <v>197</v>
      </c>
      <c r="K14" s="4" t="s">
        <v>198</v>
      </c>
      <c r="L14" s="11">
        <f t="shared" si="0"/>
        <v>37.472000000000001</v>
      </c>
      <c r="M14" s="11">
        <f t="shared" si="1"/>
        <v>27.329000000000001</v>
      </c>
    </row>
    <row r="15" spans="1:13" ht="19.95" customHeight="1" x14ac:dyDescent="0.25">
      <c r="A15" s="9">
        <v>13</v>
      </c>
      <c r="B15" s="4" t="s">
        <v>11</v>
      </c>
      <c r="C15" s="4" t="s">
        <v>26</v>
      </c>
      <c r="D15" s="4" t="s">
        <v>55</v>
      </c>
      <c r="E15" s="4" t="str">
        <f t="shared" si="2"/>
        <v>USB 3.0</v>
      </c>
      <c r="F15" s="8" t="s">
        <v>109</v>
      </c>
      <c r="G15" s="4">
        <v>100</v>
      </c>
      <c r="H15" s="5" t="s">
        <v>4</v>
      </c>
      <c r="I15" s="6" t="s">
        <v>234</v>
      </c>
      <c r="J15" s="4" t="s">
        <v>235</v>
      </c>
      <c r="K15" s="4" t="s">
        <v>236</v>
      </c>
      <c r="L15" s="11">
        <f t="shared" si="0"/>
        <v>154.66200000000001</v>
      </c>
      <c r="M15" s="11">
        <f t="shared" si="1"/>
        <v>0.64700000000000002</v>
      </c>
    </row>
    <row r="16" spans="1:13" ht="19.95" customHeight="1" x14ac:dyDescent="0.25">
      <c r="A16" s="9">
        <v>14</v>
      </c>
      <c r="B16" s="4" t="s">
        <v>11</v>
      </c>
      <c r="C16" s="4" t="s">
        <v>26</v>
      </c>
      <c r="D16" s="4" t="s">
        <v>55</v>
      </c>
      <c r="E16" s="4" t="str">
        <f t="shared" si="2"/>
        <v>USB 3.0</v>
      </c>
      <c r="F16" s="8" t="s">
        <v>109</v>
      </c>
      <c r="G16" s="4">
        <v>500</v>
      </c>
      <c r="H16" s="5" t="s">
        <v>4</v>
      </c>
      <c r="I16" s="6" t="s">
        <v>237</v>
      </c>
      <c r="J16" s="4" t="s">
        <v>238</v>
      </c>
      <c r="K16" s="4" t="s">
        <v>239</v>
      </c>
      <c r="L16" s="11">
        <f t="shared" si="0"/>
        <v>769.81700000000001</v>
      </c>
      <c r="M16" s="11">
        <f t="shared" si="1"/>
        <v>0.65</v>
      </c>
    </row>
    <row r="17" spans="1:13" ht="19.95" customHeight="1" x14ac:dyDescent="0.25">
      <c r="A17" s="9">
        <v>15</v>
      </c>
      <c r="B17" s="4" t="s">
        <v>11</v>
      </c>
      <c r="C17" s="4" t="s">
        <v>26</v>
      </c>
      <c r="D17" s="4" t="s">
        <v>55</v>
      </c>
      <c r="E17" s="4" t="str">
        <f t="shared" si="2"/>
        <v>USB 3.0</v>
      </c>
      <c r="F17" s="8" t="s">
        <v>109</v>
      </c>
      <c r="G17" s="4">
        <v>1024</v>
      </c>
      <c r="H17" s="5" t="s">
        <v>4</v>
      </c>
      <c r="I17" s="6" t="s">
        <v>240</v>
      </c>
      <c r="J17" s="4" t="s">
        <v>241</v>
      </c>
      <c r="K17" s="4" t="s">
        <v>242</v>
      </c>
      <c r="L17" s="11">
        <f t="shared" si="0"/>
        <v>1577.329</v>
      </c>
      <c r="M17" s="11">
        <f t="shared" si="1"/>
        <v>0.64900000000000002</v>
      </c>
    </row>
    <row r="18" spans="1:13" ht="19.95" customHeight="1" x14ac:dyDescent="0.25">
      <c r="A18" s="9">
        <v>16</v>
      </c>
      <c r="B18" s="4" t="s">
        <v>11</v>
      </c>
      <c r="C18" s="4" t="s">
        <v>26</v>
      </c>
      <c r="D18" s="4" t="s">
        <v>14</v>
      </c>
      <c r="E18" s="4" t="str">
        <f>IF(D18="", "", IF(D18="忆捷", "USB 2.0", IF(D18="闪迪", "USB 3.0", IF(D18="三星", "USB 3.1", IF(D18="aigo", "USB 3.2", "无效")))))</f>
        <v>USB 3.1</v>
      </c>
      <c r="F18" s="8" t="s">
        <v>13</v>
      </c>
      <c r="G18" s="4">
        <v>100</v>
      </c>
      <c r="H18" s="5" t="s">
        <v>4</v>
      </c>
      <c r="I18" s="6" t="s">
        <v>122</v>
      </c>
      <c r="J18" s="4" t="s">
        <v>123</v>
      </c>
      <c r="K18" s="4" t="s">
        <v>124</v>
      </c>
      <c r="L18" s="11">
        <f t="shared" si="0"/>
        <v>0.42299999999999999</v>
      </c>
      <c r="M18" s="11">
        <f t="shared" si="1"/>
        <v>238.095</v>
      </c>
    </row>
    <row r="19" spans="1:13" ht="19.95" customHeight="1" x14ac:dyDescent="0.25">
      <c r="A19" s="9">
        <v>17</v>
      </c>
      <c r="B19" s="4" t="s">
        <v>11</v>
      </c>
      <c r="C19" s="4" t="s">
        <v>26</v>
      </c>
      <c r="D19" s="4" t="s">
        <v>14</v>
      </c>
      <c r="E19" s="4" t="str">
        <f t="shared" si="2"/>
        <v>USB 3.1</v>
      </c>
      <c r="F19" s="8" t="s">
        <v>13</v>
      </c>
      <c r="G19" s="4">
        <v>500</v>
      </c>
      <c r="H19" s="5" t="s">
        <v>4</v>
      </c>
      <c r="I19" s="6" t="s">
        <v>125</v>
      </c>
      <c r="J19" s="4" t="s">
        <v>126</v>
      </c>
      <c r="K19" s="4" t="s">
        <v>127</v>
      </c>
      <c r="L19" s="11">
        <f t="shared" si="0"/>
        <v>15.76</v>
      </c>
      <c r="M19" s="11">
        <f t="shared" si="1"/>
        <v>31.733000000000001</v>
      </c>
    </row>
    <row r="20" spans="1:13" ht="19.95" customHeight="1" x14ac:dyDescent="0.25">
      <c r="A20" s="9">
        <v>18</v>
      </c>
      <c r="B20" s="4" t="s">
        <v>11</v>
      </c>
      <c r="C20" s="4" t="s">
        <v>26</v>
      </c>
      <c r="D20" s="4" t="s">
        <v>14</v>
      </c>
      <c r="E20" s="4" t="str">
        <f t="shared" si="2"/>
        <v>USB 3.1</v>
      </c>
      <c r="F20" s="8" t="s">
        <v>13</v>
      </c>
      <c r="G20" s="4">
        <v>1024</v>
      </c>
      <c r="H20" s="5" t="s">
        <v>4</v>
      </c>
      <c r="I20" s="6" t="s">
        <v>128</v>
      </c>
      <c r="J20" s="4" t="s">
        <v>129</v>
      </c>
      <c r="K20" s="4" t="s">
        <v>130</v>
      </c>
      <c r="L20" s="11">
        <f t="shared" si="0"/>
        <v>45.695</v>
      </c>
      <c r="M20" s="11">
        <f t="shared" si="1"/>
        <v>22.411999999999999</v>
      </c>
    </row>
    <row r="21" spans="1:13" ht="19.95" customHeight="1" x14ac:dyDescent="0.25">
      <c r="A21" s="9">
        <v>19</v>
      </c>
      <c r="B21" s="4" t="s">
        <v>11</v>
      </c>
      <c r="C21" s="4" t="s">
        <v>26</v>
      </c>
      <c r="D21" s="4" t="s">
        <v>15</v>
      </c>
      <c r="E21" s="4" t="str">
        <f>IF(D21="", "", IF(D21="忆捷", "USB 2.0", IF(D21="闪迪", "USB 3.0", IF(D21="三星", "USB 3.1", IF(D21="aigo", "USB 3.2", "无效")))))</f>
        <v>USB 3.2</v>
      </c>
      <c r="F21" s="8" t="s">
        <v>13</v>
      </c>
      <c r="G21" s="4">
        <v>100</v>
      </c>
      <c r="H21" s="5" t="s">
        <v>4</v>
      </c>
      <c r="I21" s="6" t="s">
        <v>16</v>
      </c>
      <c r="J21" s="4" t="s">
        <v>17</v>
      </c>
      <c r="K21" s="4" t="s">
        <v>18</v>
      </c>
      <c r="L21" s="11">
        <f t="shared" si="0"/>
        <v>0.88900000000000001</v>
      </c>
      <c r="M21" s="11">
        <f t="shared" si="1"/>
        <v>112.782</v>
      </c>
    </row>
    <row r="22" spans="1:13" ht="19.95" customHeight="1" x14ac:dyDescent="0.25">
      <c r="A22" s="9">
        <v>20</v>
      </c>
      <c r="B22" s="4" t="s">
        <v>11</v>
      </c>
      <c r="C22" s="4" t="s">
        <v>26</v>
      </c>
      <c r="D22" s="4" t="s">
        <v>15</v>
      </c>
      <c r="E22" s="4" t="str">
        <f t="shared" si="2"/>
        <v>USB 3.2</v>
      </c>
      <c r="F22" s="8" t="s">
        <v>13</v>
      </c>
      <c r="G22" s="4">
        <v>500</v>
      </c>
      <c r="H22" s="5" t="s">
        <v>4</v>
      </c>
      <c r="I22" s="6" t="s">
        <v>19</v>
      </c>
      <c r="J22" s="4" t="s">
        <v>20</v>
      </c>
      <c r="K22" s="4" t="s">
        <v>21</v>
      </c>
      <c r="L22" s="11">
        <f t="shared" si="0"/>
        <v>5.5439999999999996</v>
      </c>
      <c r="M22" s="11">
        <f t="shared" si="1"/>
        <v>90.307000000000002</v>
      </c>
    </row>
    <row r="23" spans="1:13" ht="19.95" customHeight="1" x14ac:dyDescent="0.25">
      <c r="A23" s="9">
        <v>21</v>
      </c>
      <c r="B23" s="4" t="s">
        <v>11</v>
      </c>
      <c r="C23" s="4" t="s">
        <v>26</v>
      </c>
      <c r="D23" s="4" t="s">
        <v>275</v>
      </c>
      <c r="E23" s="4" t="str">
        <f t="shared" si="2"/>
        <v>USB 3.2</v>
      </c>
      <c r="F23" s="8" t="s">
        <v>13</v>
      </c>
      <c r="G23" s="4">
        <v>1024</v>
      </c>
      <c r="H23" s="5" t="s">
        <v>4</v>
      </c>
      <c r="I23" s="6" t="s">
        <v>22</v>
      </c>
      <c r="J23" s="4" t="s">
        <v>23</v>
      </c>
      <c r="K23" s="4" t="s">
        <v>24</v>
      </c>
      <c r="L23" s="11">
        <f t="shared" si="0"/>
        <v>29.602</v>
      </c>
      <c r="M23" s="11">
        <f t="shared" si="1"/>
        <v>34.597999999999999</v>
      </c>
    </row>
    <row r="24" spans="1:13" ht="19.95" customHeight="1" x14ac:dyDescent="0.25">
      <c r="A24" s="9">
        <v>22</v>
      </c>
      <c r="B24" s="4" t="s">
        <v>11</v>
      </c>
      <c r="C24" s="4" t="s">
        <v>27</v>
      </c>
      <c r="D24" s="4" t="s">
        <v>12</v>
      </c>
      <c r="E24" s="4" t="str">
        <f>IF(D24="", "", IF(D24="忆捷", "USB 2.0", IF(D24="闪迪", "USB 3.0", IF(D24="三星", "USB 3.1", IF(D24="aigo", "USB 3.2", "无效")))))</f>
        <v>USB 2.0</v>
      </c>
      <c r="F24" s="8" t="s">
        <v>13</v>
      </c>
      <c r="G24" s="4">
        <v>100</v>
      </c>
      <c r="H24" s="5" t="s">
        <v>4</v>
      </c>
      <c r="I24" s="6" t="s">
        <v>131</v>
      </c>
      <c r="J24" s="4" t="s">
        <v>132</v>
      </c>
      <c r="K24" s="4" t="s">
        <v>133</v>
      </c>
      <c r="L24" s="11">
        <f t="shared" si="0"/>
        <v>0.44400000000000001</v>
      </c>
      <c r="M24" s="11">
        <f t="shared" si="1"/>
        <v>227.273</v>
      </c>
    </row>
    <row r="25" spans="1:13" ht="19.95" customHeight="1" x14ac:dyDescent="0.25">
      <c r="A25" s="9">
        <v>23</v>
      </c>
      <c r="B25" s="4" t="s">
        <v>11</v>
      </c>
      <c r="C25" s="4" t="s">
        <v>27</v>
      </c>
      <c r="D25" s="4" t="s">
        <v>12</v>
      </c>
      <c r="E25" s="4" t="str">
        <f t="shared" si="2"/>
        <v>USB 2.0</v>
      </c>
      <c r="F25" s="8" t="s">
        <v>13</v>
      </c>
      <c r="G25" s="4">
        <v>500</v>
      </c>
      <c r="H25" s="5" t="s">
        <v>4</v>
      </c>
      <c r="I25" s="6" t="s">
        <v>134</v>
      </c>
      <c r="J25" s="4" t="s">
        <v>135</v>
      </c>
      <c r="K25" s="4" t="s">
        <v>136</v>
      </c>
      <c r="L25" s="11">
        <f t="shared" si="0"/>
        <v>12.933</v>
      </c>
      <c r="M25" s="11">
        <f t="shared" si="1"/>
        <v>38.68</v>
      </c>
    </row>
    <row r="26" spans="1:13" ht="19.95" customHeight="1" x14ac:dyDescent="0.25">
      <c r="A26" s="9">
        <v>24</v>
      </c>
      <c r="B26" s="4" t="s">
        <v>11</v>
      </c>
      <c r="C26" s="4" t="s">
        <v>27</v>
      </c>
      <c r="D26" s="4" t="s">
        <v>12</v>
      </c>
      <c r="E26" s="4" t="str">
        <f t="shared" si="2"/>
        <v>USB 2.0</v>
      </c>
      <c r="F26" s="8" t="s">
        <v>13</v>
      </c>
      <c r="G26" s="4">
        <v>1024</v>
      </c>
      <c r="H26" s="5" t="s">
        <v>4</v>
      </c>
      <c r="I26" s="6" t="s">
        <v>137</v>
      </c>
      <c r="J26" s="4" t="s">
        <v>138</v>
      </c>
      <c r="K26" s="4" t="s">
        <v>139</v>
      </c>
      <c r="L26" s="11">
        <f t="shared" si="0"/>
        <v>35.551000000000002</v>
      </c>
      <c r="M26" s="11">
        <f t="shared" si="1"/>
        <v>28.806999999999999</v>
      </c>
    </row>
    <row r="27" spans="1:13" ht="19.95" customHeight="1" x14ac:dyDescent="0.25">
      <c r="A27" s="9">
        <v>25</v>
      </c>
      <c r="B27" s="4" t="s">
        <v>11</v>
      </c>
      <c r="C27" s="4" t="s">
        <v>27</v>
      </c>
      <c r="D27" s="4" t="s">
        <v>12</v>
      </c>
      <c r="E27" s="4" t="str">
        <f t="shared" si="2"/>
        <v>USB 2.0</v>
      </c>
      <c r="F27" s="8" t="s">
        <v>279</v>
      </c>
      <c r="G27" s="4">
        <v>100</v>
      </c>
      <c r="H27" s="5" t="s">
        <v>4</v>
      </c>
      <c r="I27" s="6" t="s">
        <v>260</v>
      </c>
      <c r="J27" s="4" t="s">
        <v>261</v>
      </c>
      <c r="K27" s="4" t="s">
        <v>262</v>
      </c>
      <c r="L27" s="11">
        <f t="shared" si="0"/>
        <v>154.185</v>
      </c>
      <c r="M27" s="11">
        <f t="shared" si="1"/>
        <v>0.64900000000000002</v>
      </c>
    </row>
    <row r="28" spans="1:13" ht="19.95" customHeight="1" x14ac:dyDescent="0.25">
      <c r="A28" s="9">
        <v>26</v>
      </c>
      <c r="B28" s="4" t="s">
        <v>11</v>
      </c>
      <c r="C28" s="4" t="s">
        <v>27</v>
      </c>
      <c r="D28" s="4" t="s">
        <v>12</v>
      </c>
      <c r="E28" s="4" t="str">
        <f t="shared" si="2"/>
        <v>USB 2.0</v>
      </c>
      <c r="F28" s="8" t="s">
        <v>108</v>
      </c>
      <c r="G28" s="4">
        <v>500</v>
      </c>
      <c r="H28" s="5" t="s">
        <v>4</v>
      </c>
      <c r="I28" s="6" t="s">
        <v>263</v>
      </c>
      <c r="J28" s="4" t="s">
        <v>264</v>
      </c>
      <c r="K28" s="4" t="s">
        <v>265</v>
      </c>
      <c r="L28" s="11">
        <f t="shared" si="0"/>
        <v>770.08299999999997</v>
      </c>
      <c r="M28" s="11">
        <f t="shared" si="1"/>
        <v>0.64900000000000002</v>
      </c>
    </row>
    <row r="29" spans="1:13" ht="19.95" customHeight="1" x14ac:dyDescent="0.25">
      <c r="A29" s="9">
        <v>27</v>
      </c>
      <c r="B29" s="4" t="s">
        <v>11</v>
      </c>
      <c r="C29" s="4" t="s">
        <v>27</v>
      </c>
      <c r="D29" s="4" t="s">
        <v>12</v>
      </c>
      <c r="E29" s="4" t="str">
        <f t="shared" si="2"/>
        <v>USB 2.0</v>
      </c>
      <c r="F29" s="8" t="s">
        <v>108</v>
      </c>
      <c r="G29" s="4">
        <v>1024</v>
      </c>
      <c r="H29" s="5" t="s">
        <v>4</v>
      </c>
      <c r="I29" s="6" t="s">
        <v>266</v>
      </c>
      <c r="J29" s="4" t="s">
        <v>267</v>
      </c>
      <c r="K29" s="4" t="s">
        <v>268</v>
      </c>
      <c r="L29" s="11">
        <f t="shared" si="0"/>
        <v>1581.223</v>
      </c>
      <c r="M29" s="11">
        <f t="shared" si="1"/>
        <v>0.64800000000000002</v>
      </c>
    </row>
    <row r="30" spans="1:13" ht="19.95" customHeight="1" x14ac:dyDescent="0.25">
      <c r="A30" s="9">
        <v>28</v>
      </c>
      <c r="B30" s="4" t="s">
        <v>11</v>
      </c>
      <c r="C30" s="4" t="s">
        <v>27</v>
      </c>
      <c r="D30" s="4" t="s">
        <v>12</v>
      </c>
      <c r="E30" s="4" t="str">
        <f t="shared" si="2"/>
        <v>USB 2.0</v>
      </c>
      <c r="F30" s="8" t="s">
        <v>109</v>
      </c>
      <c r="G30" s="4">
        <v>100</v>
      </c>
      <c r="H30" s="5" t="s">
        <v>4</v>
      </c>
      <c r="I30" s="6" t="s">
        <v>349</v>
      </c>
      <c r="J30" s="4" t="s">
        <v>350</v>
      </c>
      <c r="K30" s="4" t="s">
        <v>351</v>
      </c>
      <c r="L30" s="11">
        <f t="shared" si="0"/>
        <v>508.89100000000002</v>
      </c>
      <c r="M30" s="11">
        <f t="shared" si="1"/>
        <v>0.19700000000000001</v>
      </c>
    </row>
    <row r="31" spans="1:13" ht="19.95" customHeight="1" x14ac:dyDescent="0.25">
      <c r="A31" s="9">
        <v>29</v>
      </c>
      <c r="B31" s="4" t="s">
        <v>11</v>
      </c>
      <c r="C31" s="4" t="s">
        <v>27</v>
      </c>
      <c r="D31" s="4" t="s">
        <v>12</v>
      </c>
      <c r="E31" s="4" t="str">
        <f t="shared" si="2"/>
        <v>USB 2.0</v>
      </c>
      <c r="F31" s="8" t="s">
        <v>109</v>
      </c>
      <c r="G31" s="4">
        <v>500</v>
      </c>
      <c r="H31" s="5" t="s">
        <v>4</v>
      </c>
      <c r="I31" s="6" t="s">
        <v>352</v>
      </c>
      <c r="J31" s="4" t="s">
        <v>353</v>
      </c>
      <c r="K31" s="4" t="s">
        <v>354</v>
      </c>
      <c r="L31" s="11">
        <f t="shared" si="0"/>
        <v>2989.0749999999998</v>
      </c>
      <c r="M31" s="11">
        <f t="shared" si="1"/>
        <v>0.16700000000000001</v>
      </c>
    </row>
    <row r="32" spans="1:13" ht="19.95" customHeight="1" x14ac:dyDescent="0.25">
      <c r="A32" s="9">
        <v>30</v>
      </c>
      <c r="B32" s="4" t="s">
        <v>11</v>
      </c>
      <c r="C32" s="4" t="s">
        <v>27</v>
      </c>
      <c r="D32" s="4" t="s">
        <v>12</v>
      </c>
      <c r="E32" s="4" t="str">
        <f t="shared" si="2"/>
        <v>USB 2.0</v>
      </c>
      <c r="F32" s="8" t="s">
        <v>109</v>
      </c>
      <c r="G32" s="4">
        <v>1024</v>
      </c>
      <c r="H32" s="5" t="s">
        <v>4</v>
      </c>
      <c r="I32" s="6" t="s">
        <v>355</v>
      </c>
      <c r="J32" s="4" t="s">
        <v>356</v>
      </c>
      <c r="K32" s="4" t="s">
        <v>357</v>
      </c>
      <c r="L32" s="11">
        <f t="shared" si="0"/>
        <v>5397.2129999999997</v>
      </c>
      <c r="M32" s="11">
        <f t="shared" si="1"/>
        <v>0.19</v>
      </c>
    </row>
    <row r="33" spans="1:13" ht="19.95" customHeight="1" x14ac:dyDescent="0.25">
      <c r="A33" s="9">
        <v>31</v>
      </c>
      <c r="B33" s="4" t="s">
        <v>11</v>
      </c>
      <c r="C33" s="4" t="s">
        <v>27</v>
      </c>
      <c r="D33" s="4" t="s">
        <v>55</v>
      </c>
      <c r="E33" s="4" t="str">
        <f>IF(D33="", "", IF(D33="忆捷", "USB 2.0", IF(D33="闪迪", "USB 3.0", IF(D33="三星", "USB 3.1", IF(D33="aigo", "USB 3.2", "无效")))))</f>
        <v>USB 3.0</v>
      </c>
      <c r="F33" s="8" t="s">
        <v>13</v>
      </c>
      <c r="G33" s="4">
        <v>100</v>
      </c>
      <c r="H33" s="5" t="s">
        <v>4</v>
      </c>
      <c r="I33" s="6" t="s">
        <v>199</v>
      </c>
      <c r="J33" s="4" t="s">
        <v>200</v>
      </c>
      <c r="K33" s="4" t="s">
        <v>201</v>
      </c>
      <c r="L33" s="11">
        <f>ROUND(AVERAGE(
    VALUE(LEFT(I33, FIND("m", I33)-1))*60 + VALUE(MID(I33, FIND("m", I33)+1, FIND("s", I33) - FIND("m", I33) - 1)),
    VALUE(LEFT(J33, FIND("m", J33)-1))*60 + VALUE(MID(J33, FIND("m", J33)+1, FIND("s", J33) - FIND("m", J33) - 1)),
    VALUE(LEFT(K33, FIND("m", K33)-1))*60 + VALUE(MID(K33, FIND("m", K33)+1, FIND("s", K33) - FIND("m", K33) - 1))
), 3)</f>
        <v>0.40500000000000003</v>
      </c>
      <c r="M33" s="11">
        <f t="shared" si="1"/>
        <v>250</v>
      </c>
    </row>
    <row r="34" spans="1:13" ht="19.95" customHeight="1" x14ac:dyDescent="0.25">
      <c r="A34" s="9">
        <v>32</v>
      </c>
      <c r="B34" s="4" t="s">
        <v>11</v>
      </c>
      <c r="C34" s="4" t="s">
        <v>27</v>
      </c>
      <c r="D34" s="4" t="s">
        <v>55</v>
      </c>
      <c r="E34" s="4" t="str">
        <f t="shared" si="2"/>
        <v>USB 3.0</v>
      </c>
      <c r="F34" s="8" t="s">
        <v>13</v>
      </c>
      <c r="G34" s="4">
        <v>500</v>
      </c>
      <c r="H34" s="5" t="s">
        <v>4</v>
      </c>
      <c r="I34" s="6" t="s">
        <v>202</v>
      </c>
      <c r="J34" s="4" t="s">
        <v>203</v>
      </c>
      <c r="K34" s="4" t="s">
        <v>204</v>
      </c>
      <c r="L34" s="11">
        <f t="shared" si="0"/>
        <v>5.9630000000000001</v>
      </c>
      <c r="M34" s="11">
        <f t="shared" si="1"/>
        <v>83.893000000000001</v>
      </c>
    </row>
    <row r="35" spans="1:13" ht="19.95" customHeight="1" x14ac:dyDescent="0.25">
      <c r="A35" s="9">
        <v>33</v>
      </c>
      <c r="B35" s="4" t="s">
        <v>11</v>
      </c>
      <c r="C35" s="4" t="s">
        <v>27</v>
      </c>
      <c r="D35" s="4" t="s">
        <v>55</v>
      </c>
      <c r="E35" s="4" t="str">
        <f t="shared" si="2"/>
        <v>USB 3.0</v>
      </c>
      <c r="F35" s="8" t="s">
        <v>13</v>
      </c>
      <c r="G35" s="4">
        <v>1024</v>
      </c>
      <c r="H35" s="5" t="s">
        <v>4</v>
      </c>
      <c r="I35" s="6" t="s">
        <v>205</v>
      </c>
      <c r="J35" s="4" t="s">
        <v>206</v>
      </c>
      <c r="K35" s="4" t="s">
        <v>207</v>
      </c>
      <c r="L35" s="11">
        <f t="shared" si="0"/>
        <v>16.405000000000001</v>
      </c>
      <c r="M35" s="11">
        <f t="shared" si="1"/>
        <v>62.439</v>
      </c>
    </row>
    <row r="36" spans="1:13" ht="19.95" customHeight="1" x14ac:dyDescent="0.25">
      <c r="A36" s="9">
        <v>34</v>
      </c>
      <c r="B36" s="4" t="s">
        <v>11</v>
      </c>
      <c r="C36" s="4" t="s">
        <v>27</v>
      </c>
      <c r="D36" s="4" t="s">
        <v>55</v>
      </c>
      <c r="E36" s="4" t="str">
        <f t="shared" si="2"/>
        <v>USB 3.0</v>
      </c>
      <c r="F36" s="8" t="s">
        <v>109</v>
      </c>
      <c r="G36" s="4">
        <v>100</v>
      </c>
      <c r="H36" s="5" t="s">
        <v>4</v>
      </c>
      <c r="I36" s="6" t="s">
        <v>260</v>
      </c>
      <c r="J36" s="4" t="s">
        <v>261</v>
      </c>
      <c r="K36" s="4" t="s">
        <v>262</v>
      </c>
      <c r="L36" s="11">
        <f t="shared" si="0"/>
        <v>154.185</v>
      </c>
      <c r="M36" s="11">
        <f t="shared" si="1"/>
        <v>0.64900000000000002</v>
      </c>
    </row>
    <row r="37" spans="1:13" ht="19.95" customHeight="1" x14ac:dyDescent="0.25">
      <c r="A37" s="9">
        <v>35</v>
      </c>
      <c r="B37" s="4" t="s">
        <v>11</v>
      </c>
      <c r="C37" s="4" t="s">
        <v>27</v>
      </c>
      <c r="D37" s="4" t="s">
        <v>55</v>
      </c>
      <c r="E37" s="4" t="str">
        <f t="shared" si="2"/>
        <v>USB 3.0</v>
      </c>
      <c r="F37" s="8" t="s">
        <v>109</v>
      </c>
      <c r="G37" s="4">
        <v>500</v>
      </c>
      <c r="H37" s="5" t="s">
        <v>4</v>
      </c>
      <c r="I37" s="6" t="s">
        <v>263</v>
      </c>
      <c r="J37" s="4" t="s">
        <v>264</v>
      </c>
      <c r="K37" s="4" t="s">
        <v>265</v>
      </c>
      <c r="L37" s="11">
        <f t="shared" si="0"/>
        <v>770.08299999999997</v>
      </c>
      <c r="M37" s="11">
        <f t="shared" si="1"/>
        <v>0.64900000000000002</v>
      </c>
    </row>
    <row r="38" spans="1:13" ht="19.95" customHeight="1" x14ac:dyDescent="0.25">
      <c r="A38" s="9">
        <v>36</v>
      </c>
      <c r="B38" s="4" t="s">
        <v>11</v>
      </c>
      <c r="C38" s="4" t="s">
        <v>27</v>
      </c>
      <c r="D38" s="4" t="s">
        <v>55</v>
      </c>
      <c r="E38" s="4" t="str">
        <f t="shared" si="2"/>
        <v>USB 3.0</v>
      </c>
      <c r="F38" s="8" t="s">
        <v>109</v>
      </c>
      <c r="G38" s="4">
        <v>1024</v>
      </c>
      <c r="H38" s="5" t="s">
        <v>4</v>
      </c>
      <c r="I38" s="6" t="s">
        <v>266</v>
      </c>
      <c r="J38" s="4" t="s">
        <v>267</v>
      </c>
      <c r="K38" s="4" t="s">
        <v>268</v>
      </c>
      <c r="L38" s="11">
        <f t="shared" si="0"/>
        <v>1581.223</v>
      </c>
      <c r="M38" s="11">
        <f t="shared" si="1"/>
        <v>0.64800000000000002</v>
      </c>
    </row>
    <row r="39" spans="1:13" ht="19.95" customHeight="1" x14ac:dyDescent="0.25">
      <c r="A39" s="9">
        <v>37</v>
      </c>
      <c r="B39" s="4" t="s">
        <v>11</v>
      </c>
      <c r="C39" s="4" t="s">
        <v>27</v>
      </c>
      <c r="D39" s="4" t="s">
        <v>14</v>
      </c>
      <c r="E39" s="4" t="str">
        <f>IF(D39="", "", IF(D39="忆捷", "USB 2.0", IF(D39="闪迪", "USB 3.0", IF(D39="三星", "USB 3.1", IF(D39="aigo", "USB 3.2", "无效")))))</f>
        <v>USB 3.1</v>
      </c>
      <c r="F39" s="8" t="s">
        <v>13</v>
      </c>
      <c r="G39" s="4">
        <v>100</v>
      </c>
      <c r="H39" s="5" t="s">
        <v>4</v>
      </c>
      <c r="I39" s="6" t="s">
        <v>146</v>
      </c>
      <c r="J39" s="4" t="s">
        <v>147</v>
      </c>
      <c r="K39" s="4" t="s">
        <v>148</v>
      </c>
      <c r="L39" s="11">
        <f t="shared" si="0"/>
        <v>0.39400000000000002</v>
      </c>
      <c r="M39" s="11">
        <f t="shared" si="1"/>
        <v>256.41000000000003</v>
      </c>
    </row>
    <row r="40" spans="1:13" ht="19.95" customHeight="1" x14ac:dyDescent="0.25">
      <c r="A40" s="9">
        <v>38</v>
      </c>
      <c r="B40" s="4" t="s">
        <v>11</v>
      </c>
      <c r="C40" s="4" t="s">
        <v>27</v>
      </c>
      <c r="D40" s="4" t="s">
        <v>14</v>
      </c>
      <c r="E40" s="4" t="str">
        <f t="shared" si="2"/>
        <v>USB 3.1</v>
      </c>
      <c r="F40" s="8" t="s">
        <v>13</v>
      </c>
      <c r="G40" s="4">
        <v>500</v>
      </c>
      <c r="H40" s="5" t="s">
        <v>4</v>
      </c>
      <c r="I40" s="6" t="s">
        <v>149</v>
      </c>
      <c r="J40" s="4" t="s">
        <v>150</v>
      </c>
      <c r="K40" s="4" t="s">
        <v>151</v>
      </c>
      <c r="L40" s="11">
        <f t="shared" si="0"/>
        <v>10.385999999999999</v>
      </c>
      <c r="M40" s="11">
        <f t="shared" si="1"/>
        <v>48.17</v>
      </c>
    </row>
    <row r="41" spans="1:13" ht="19.95" customHeight="1" x14ac:dyDescent="0.25">
      <c r="A41" s="9">
        <v>39</v>
      </c>
      <c r="B41" s="4" t="s">
        <v>11</v>
      </c>
      <c r="C41" s="4" t="s">
        <v>27</v>
      </c>
      <c r="D41" s="4" t="s">
        <v>14</v>
      </c>
      <c r="E41" s="4" t="str">
        <f t="shared" si="2"/>
        <v>USB 3.1</v>
      </c>
      <c r="F41" s="8" t="s">
        <v>13</v>
      </c>
      <c r="G41" s="4">
        <v>1024</v>
      </c>
      <c r="H41" s="5" t="s">
        <v>4</v>
      </c>
      <c r="I41" s="6" t="s">
        <v>152</v>
      </c>
      <c r="J41" s="4" t="s">
        <v>153</v>
      </c>
      <c r="K41" s="4" t="s">
        <v>154</v>
      </c>
      <c r="L41" s="11">
        <f t="shared" si="0"/>
        <v>29.850999999999999</v>
      </c>
      <c r="M41" s="11">
        <f t="shared" si="1"/>
        <v>34.308999999999997</v>
      </c>
    </row>
    <row r="42" spans="1:13" ht="19.95" customHeight="1" x14ac:dyDescent="0.25">
      <c r="A42" s="9">
        <v>40</v>
      </c>
      <c r="B42" s="4" t="s">
        <v>11</v>
      </c>
      <c r="C42" s="4" t="s">
        <v>27</v>
      </c>
      <c r="D42" s="4" t="s">
        <v>15</v>
      </c>
      <c r="E42" s="4" t="str">
        <f>IF(D42="", "", IF(D42="忆捷", "USB 2.0", IF(D42="闪迪", "USB 3.0", IF(D42="三星", "USB 3.1", IF(D42="aigo", "USB 3.2", "无效")))))</f>
        <v>USB 3.2</v>
      </c>
      <c r="F42" s="8" t="s">
        <v>13</v>
      </c>
      <c r="G42" s="4">
        <v>100</v>
      </c>
      <c r="H42" s="5" t="s">
        <v>4</v>
      </c>
      <c r="I42" s="6" t="s">
        <v>37</v>
      </c>
      <c r="J42" s="4" t="s">
        <v>38</v>
      </c>
      <c r="K42" s="4" t="s">
        <v>39</v>
      </c>
      <c r="L42" s="11">
        <f t="shared" si="0"/>
        <v>0.58099999999999996</v>
      </c>
      <c r="M42" s="11">
        <f t="shared" si="1"/>
        <v>173.41</v>
      </c>
    </row>
    <row r="43" spans="1:13" ht="19.95" customHeight="1" x14ac:dyDescent="0.25">
      <c r="A43" s="9">
        <v>41</v>
      </c>
      <c r="B43" s="4" t="s">
        <v>11</v>
      </c>
      <c r="C43" s="4" t="s">
        <v>27</v>
      </c>
      <c r="D43" s="4" t="s">
        <v>15</v>
      </c>
      <c r="E43" s="4" t="str">
        <f t="shared" si="2"/>
        <v>USB 3.2</v>
      </c>
      <c r="F43" s="8" t="s">
        <v>13</v>
      </c>
      <c r="G43" s="4">
        <v>500</v>
      </c>
      <c r="H43" s="5" t="s">
        <v>4</v>
      </c>
      <c r="I43" s="6" t="s">
        <v>40</v>
      </c>
      <c r="J43" s="4" t="s">
        <v>41</v>
      </c>
      <c r="K43" s="4" t="s">
        <v>42</v>
      </c>
      <c r="L43" s="11">
        <f t="shared" si="0"/>
        <v>3.5539999999999998</v>
      </c>
      <c r="M43" s="11">
        <f t="shared" si="1"/>
        <v>140.845</v>
      </c>
    </row>
    <row r="44" spans="1:13" ht="19.95" customHeight="1" x14ac:dyDescent="0.25">
      <c r="A44" s="9">
        <v>42</v>
      </c>
      <c r="B44" s="4" t="s">
        <v>11</v>
      </c>
      <c r="C44" s="4" t="s">
        <v>27</v>
      </c>
      <c r="D44" s="4" t="s">
        <v>15</v>
      </c>
      <c r="E44" s="4" t="str">
        <f t="shared" si="2"/>
        <v>USB 3.2</v>
      </c>
      <c r="F44" s="8" t="s">
        <v>13</v>
      </c>
      <c r="G44" s="4">
        <v>1024</v>
      </c>
      <c r="H44" s="5" t="s">
        <v>4</v>
      </c>
      <c r="I44" s="6" t="s">
        <v>43</v>
      </c>
      <c r="J44" s="4" t="s">
        <v>44</v>
      </c>
      <c r="K44" s="4" t="s">
        <v>45</v>
      </c>
      <c r="L44" s="11">
        <f t="shared" si="0"/>
        <v>24.713999999999999</v>
      </c>
      <c r="M44" s="11">
        <f t="shared" si="1"/>
        <v>41.441000000000003</v>
      </c>
    </row>
    <row r="45" spans="1:13" ht="19.95" customHeight="1" x14ac:dyDescent="0.25">
      <c r="A45" s="9">
        <v>43</v>
      </c>
      <c r="B45" s="4" t="s">
        <v>11</v>
      </c>
      <c r="C45" s="4" t="s">
        <v>110</v>
      </c>
      <c r="D45" s="4" t="s">
        <v>12</v>
      </c>
      <c r="E45" s="4" t="str">
        <f>IF(D45="", "", IF(D45="忆捷", "USB 2.0", IF(D45="闪迪", "USB 3.0", IF(D45="三星", "USB 3.1", IF(D45="aigo", "USB 3.2", "无效")))))</f>
        <v>USB 2.0</v>
      </c>
      <c r="F45" s="8" t="s">
        <v>13</v>
      </c>
      <c r="G45" s="4">
        <v>100</v>
      </c>
      <c r="H45" s="5" t="s">
        <v>4</v>
      </c>
      <c r="I45" s="6" t="s">
        <v>155</v>
      </c>
      <c r="J45" s="4" t="s">
        <v>156</v>
      </c>
      <c r="K45" s="4" t="s">
        <v>157</v>
      </c>
      <c r="L45" s="11">
        <f t="shared" si="0"/>
        <v>0.495</v>
      </c>
      <c r="M45" s="11">
        <f t="shared" si="1"/>
        <v>202.703</v>
      </c>
    </row>
    <row r="46" spans="1:13" ht="19.95" customHeight="1" x14ac:dyDescent="0.25">
      <c r="A46" s="9">
        <v>44</v>
      </c>
      <c r="B46" s="4" t="s">
        <v>11</v>
      </c>
      <c r="C46" s="4" t="s">
        <v>110</v>
      </c>
      <c r="D46" s="4" t="s">
        <v>12</v>
      </c>
      <c r="E46" s="4" t="str">
        <f t="shared" ref="E46:E56" si="3">IF(D46="", "", IF(D46="忆捷", "USB 2.0", IF(D46="闪迪", "USB 3.0", IF(D46="三星", "USB 3.1", IF(D46="aigo", "USB 3.2", "无效")))))</f>
        <v>USB 2.0</v>
      </c>
      <c r="F46" s="8" t="s">
        <v>13</v>
      </c>
      <c r="G46" s="4">
        <v>500</v>
      </c>
      <c r="H46" s="5" t="s">
        <v>4</v>
      </c>
      <c r="I46" s="6" t="s">
        <v>158</v>
      </c>
      <c r="J46" s="4" t="s">
        <v>159</v>
      </c>
      <c r="K46" s="4" t="s">
        <v>160</v>
      </c>
      <c r="L46" s="11">
        <f t="shared" si="0"/>
        <v>12.581</v>
      </c>
      <c r="M46" s="11">
        <f t="shared" si="1"/>
        <v>39.756</v>
      </c>
    </row>
    <row r="47" spans="1:13" ht="19.95" customHeight="1" x14ac:dyDescent="0.25">
      <c r="A47" s="9">
        <v>45</v>
      </c>
      <c r="B47" s="4" t="s">
        <v>11</v>
      </c>
      <c r="C47" s="4" t="s">
        <v>110</v>
      </c>
      <c r="D47" s="4" t="s">
        <v>12</v>
      </c>
      <c r="E47" s="4" t="str">
        <f t="shared" si="3"/>
        <v>USB 2.0</v>
      </c>
      <c r="F47" s="8" t="s">
        <v>13</v>
      </c>
      <c r="G47" s="4">
        <v>1024</v>
      </c>
      <c r="H47" s="5" t="s">
        <v>4</v>
      </c>
      <c r="I47" s="6" t="s">
        <v>161</v>
      </c>
      <c r="J47" s="4" t="s">
        <v>162</v>
      </c>
      <c r="K47" s="4" t="s">
        <v>163</v>
      </c>
      <c r="L47" s="11">
        <f t="shared" si="0"/>
        <v>35.82</v>
      </c>
      <c r="M47" s="11">
        <f t="shared" si="1"/>
        <v>28.593</v>
      </c>
    </row>
    <row r="48" spans="1:13" ht="19.95" customHeight="1" x14ac:dyDescent="0.25">
      <c r="A48" s="9">
        <v>46</v>
      </c>
      <c r="B48" s="4" t="s">
        <v>11</v>
      </c>
      <c r="C48" s="4" t="s">
        <v>110</v>
      </c>
      <c r="D48" s="4" t="s">
        <v>55</v>
      </c>
      <c r="E48" s="4" t="str">
        <f>IF(D48="", "", IF(D48="忆捷", "USB 2.0", IF(D48="闪迪", "USB 3.0", IF(D48="三星", "USB 3.1", IF(D48="aigo", "USB 3.2", "无效")))))</f>
        <v>USB 3.0</v>
      </c>
      <c r="F48" s="8" t="s">
        <v>13</v>
      </c>
      <c r="G48" s="4">
        <v>100</v>
      </c>
      <c r="H48" s="5" t="s">
        <v>4</v>
      </c>
      <c r="I48" s="6" t="s">
        <v>146</v>
      </c>
      <c r="J48" s="4" t="s">
        <v>208</v>
      </c>
      <c r="K48" s="4" t="s">
        <v>209</v>
      </c>
      <c r="L48" s="11">
        <f t="shared" si="0"/>
        <v>0.41299999999999998</v>
      </c>
      <c r="M48" s="11">
        <f t="shared" si="1"/>
        <v>243.90199999999999</v>
      </c>
    </row>
    <row r="49" spans="1:13" ht="19.95" customHeight="1" x14ac:dyDescent="0.25">
      <c r="A49" s="9">
        <v>47</v>
      </c>
      <c r="B49" s="4" t="s">
        <v>11</v>
      </c>
      <c r="C49" s="4" t="s">
        <v>110</v>
      </c>
      <c r="D49" s="4" t="s">
        <v>55</v>
      </c>
      <c r="E49" s="4" t="str">
        <f t="shared" si="3"/>
        <v>USB 3.0</v>
      </c>
      <c r="F49" s="8" t="s">
        <v>13</v>
      </c>
      <c r="G49" s="4">
        <v>500</v>
      </c>
      <c r="H49" s="5" t="s">
        <v>4</v>
      </c>
      <c r="I49" s="6" t="s">
        <v>210</v>
      </c>
      <c r="J49" s="4" t="s">
        <v>211</v>
      </c>
      <c r="K49" s="4" t="s">
        <v>212</v>
      </c>
      <c r="L49" s="11">
        <f t="shared" si="0"/>
        <v>13.358000000000001</v>
      </c>
      <c r="M49" s="11">
        <f t="shared" si="1"/>
        <v>37.444000000000003</v>
      </c>
    </row>
    <row r="50" spans="1:13" ht="19.95" customHeight="1" x14ac:dyDescent="0.25">
      <c r="A50" s="9">
        <v>48</v>
      </c>
      <c r="B50" s="4" t="s">
        <v>11</v>
      </c>
      <c r="C50" s="4" t="s">
        <v>110</v>
      </c>
      <c r="D50" s="4" t="s">
        <v>55</v>
      </c>
      <c r="E50" s="4" t="str">
        <f t="shared" si="3"/>
        <v>USB 3.0</v>
      </c>
      <c r="F50" s="8" t="s">
        <v>13</v>
      </c>
      <c r="G50" s="4">
        <v>1024</v>
      </c>
      <c r="H50" s="5" t="s">
        <v>4</v>
      </c>
      <c r="I50" s="6" t="s">
        <v>213</v>
      </c>
      <c r="J50" s="4" t="s">
        <v>214</v>
      </c>
      <c r="K50" s="4" t="s">
        <v>215</v>
      </c>
      <c r="L50" s="11">
        <f t="shared" si="0"/>
        <v>38.088000000000001</v>
      </c>
      <c r="M50" s="11">
        <f t="shared" si="1"/>
        <v>26.888000000000002</v>
      </c>
    </row>
    <row r="51" spans="1:13" ht="19.95" customHeight="1" x14ac:dyDescent="0.25">
      <c r="A51" s="9">
        <v>49</v>
      </c>
      <c r="B51" s="4" t="s">
        <v>11</v>
      </c>
      <c r="C51" s="4" t="s">
        <v>110</v>
      </c>
      <c r="D51" s="4" t="s">
        <v>14</v>
      </c>
      <c r="E51" s="4" t="str">
        <f>IF(D51="", "", IF(D51="忆捷", "USB 2.0", IF(D51="闪迪", "USB 3.0", IF(D51="三星", "USB 3.1", IF(D51="aigo", "USB 3.2", "无效")))))</f>
        <v>USB 3.1</v>
      </c>
      <c r="F51" s="8" t="s">
        <v>13</v>
      </c>
      <c r="G51" s="4">
        <v>100</v>
      </c>
      <c r="H51" s="5" t="s">
        <v>4</v>
      </c>
      <c r="I51" s="6" t="s">
        <v>164</v>
      </c>
      <c r="J51" s="4" t="s">
        <v>165</v>
      </c>
      <c r="K51" s="4" t="s">
        <v>166</v>
      </c>
      <c r="L51" s="11">
        <f t="shared" si="0"/>
        <v>0.38500000000000001</v>
      </c>
      <c r="M51" s="11">
        <f t="shared" si="1"/>
        <v>263.15800000000002</v>
      </c>
    </row>
    <row r="52" spans="1:13" ht="19.95" customHeight="1" x14ac:dyDescent="0.25">
      <c r="A52" s="9">
        <v>50</v>
      </c>
      <c r="B52" s="4" t="s">
        <v>11</v>
      </c>
      <c r="C52" s="4" t="s">
        <v>110</v>
      </c>
      <c r="D52" s="4" t="s">
        <v>14</v>
      </c>
      <c r="E52" s="4" t="str">
        <f t="shared" si="3"/>
        <v>USB 3.1</v>
      </c>
      <c r="F52" s="8" t="s">
        <v>13</v>
      </c>
      <c r="G52" s="4">
        <v>500</v>
      </c>
      <c r="H52" s="5" t="s">
        <v>4</v>
      </c>
      <c r="I52" s="6" t="s">
        <v>167</v>
      </c>
      <c r="J52" s="4" t="s">
        <v>168</v>
      </c>
      <c r="K52" s="4" t="s">
        <v>169</v>
      </c>
      <c r="L52" s="11">
        <f t="shared" si="0"/>
        <v>15.683</v>
      </c>
      <c r="M52" s="11">
        <f t="shared" si="1"/>
        <v>31.895</v>
      </c>
    </row>
    <row r="53" spans="1:13" ht="19.95" customHeight="1" x14ac:dyDescent="0.25">
      <c r="A53" s="9">
        <v>51</v>
      </c>
      <c r="B53" s="4" t="s">
        <v>11</v>
      </c>
      <c r="C53" s="4" t="s">
        <v>110</v>
      </c>
      <c r="D53" s="4" t="s">
        <v>14</v>
      </c>
      <c r="E53" s="4" t="str">
        <f t="shared" si="3"/>
        <v>USB 3.1</v>
      </c>
      <c r="F53" s="8" t="s">
        <v>13</v>
      </c>
      <c r="G53" s="4">
        <v>1024</v>
      </c>
      <c r="H53" s="5" t="s">
        <v>4</v>
      </c>
      <c r="I53" s="6" t="s">
        <v>170</v>
      </c>
      <c r="J53" s="4" t="s">
        <v>171</v>
      </c>
      <c r="K53" s="4" t="s">
        <v>172</v>
      </c>
      <c r="L53" s="11">
        <f t="shared" si="0"/>
        <v>46.936999999999998</v>
      </c>
      <c r="M53" s="11">
        <f t="shared" si="1"/>
        <v>21.818000000000001</v>
      </c>
    </row>
    <row r="54" spans="1:13" ht="19.95" customHeight="1" x14ac:dyDescent="0.25">
      <c r="A54" s="9">
        <v>52</v>
      </c>
      <c r="B54" s="4" t="s">
        <v>11</v>
      </c>
      <c r="C54" s="4" t="s">
        <v>110</v>
      </c>
      <c r="D54" s="4" t="s">
        <v>15</v>
      </c>
      <c r="E54" s="4" t="str">
        <f>IF(D54="", "", IF(D54="忆捷", "USB 2.0", IF(D54="闪迪", "USB 3.0", IF(D54="三星", "USB 3.1", IF(D54="aigo", "USB 3.2", "无效")))))</f>
        <v>USB 3.2</v>
      </c>
      <c r="F54" s="8" t="s">
        <v>13</v>
      </c>
      <c r="G54" s="4">
        <v>100</v>
      </c>
      <c r="H54" s="5" t="s">
        <v>4</v>
      </c>
      <c r="I54" s="6" t="s">
        <v>46</v>
      </c>
      <c r="J54" s="4" t="s">
        <v>47</v>
      </c>
      <c r="K54" s="4" t="s">
        <v>48</v>
      </c>
      <c r="L54" s="11">
        <f t="shared" si="0"/>
        <v>0.59099999999999997</v>
      </c>
      <c r="M54" s="11">
        <f t="shared" si="1"/>
        <v>171.429</v>
      </c>
    </row>
    <row r="55" spans="1:13" ht="19.95" customHeight="1" x14ac:dyDescent="0.25">
      <c r="A55" s="9">
        <v>53</v>
      </c>
      <c r="B55" s="4" t="s">
        <v>11</v>
      </c>
      <c r="C55" s="4" t="s">
        <v>110</v>
      </c>
      <c r="D55" s="4" t="s">
        <v>15</v>
      </c>
      <c r="E55" s="4" t="str">
        <f t="shared" si="3"/>
        <v>USB 3.2</v>
      </c>
      <c r="F55" s="8" t="s">
        <v>13</v>
      </c>
      <c r="G55" s="4">
        <v>500</v>
      </c>
      <c r="H55" s="5" t="s">
        <v>4</v>
      </c>
      <c r="I55" s="6" t="s">
        <v>49</v>
      </c>
      <c r="J55" s="4" t="s">
        <v>50</v>
      </c>
      <c r="K55" s="4" t="s">
        <v>51</v>
      </c>
      <c r="L55" s="11">
        <f t="shared" si="0"/>
        <v>12.824</v>
      </c>
      <c r="M55" s="11">
        <f t="shared" si="1"/>
        <v>39.012</v>
      </c>
    </row>
    <row r="56" spans="1:13" ht="19.95" customHeight="1" x14ac:dyDescent="0.25">
      <c r="A56" s="9">
        <v>54</v>
      </c>
      <c r="B56" s="4" t="s">
        <v>11</v>
      </c>
      <c r="C56" s="4" t="s">
        <v>110</v>
      </c>
      <c r="D56" s="4" t="s">
        <v>15</v>
      </c>
      <c r="E56" s="4" t="str">
        <f t="shared" si="3"/>
        <v>USB 3.2</v>
      </c>
      <c r="F56" s="8" t="s">
        <v>13</v>
      </c>
      <c r="G56" s="4">
        <v>1024</v>
      </c>
      <c r="H56" s="5" t="s">
        <v>4</v>
      </c>
      <c r="I56" s="6" t="s">
        <v>52</v>
      </c>
      <c r="J56" s="4" t="s">
        <v>53</v>
      </c>
      <c r="K56" s="4" t="s">
        <v>54</v>
      </c>
      <c r="L56" s="11">
        <f t="shared" si="0"/>
        <v>40.265999999999998</v>
      </c>
      <c r="M56" s="11">
        <f t="shared" si="1"/>
        <v>25.434999999999999</v>
      </c>
    </row>
    <row r="57" spans="1:13" ht="19.95" customHeight="1" x14ac:dyDescent="0.25">
      <c r="A57" s="9">
        <v>55</v>
      </c>
      <c r="B57" s="4" t="s">
        <v>11</v>
      </c>
      <c r="C57" s="4" t="s">
        <v>110</v>
      </c>
      <c r="D57" s="4" t="s">
        <v>12</v>
      </c>
      <c r="E57" s="4" t="str">
        <f>IF(D57="", "", IF(D57="忆捷", "USB 2.0", IF(D57="闪迪", "USB 3.0", IF(D57="三星", "USB 3.1", IF(D57="aigo", "USB 3.2", "无效")))))</f>
        <v>USB 2.0</v>
      </c>
      <c r="F57" s="8" t="s">
        <v>108</v>
      </c>
      <c r="G57" s="4">
        <v>100</v>
      </c>
      <c r="H57" s="5" t="s">
        <v>4</v>
      </c>
      <c r="I57" s="6" t="s">
        <v>294</v>
      </c>
      <c r="J57" s="4" t="s">
        <v>295</v>
      </c>
      <c r="K57" s="4" t="s">
        <v>296</v>
      </c>
      <c r="L57" s="11">
        <f t="shared" si="0"/>
        <v>153.703</v>
      </c>
      <c r="M57" s="11">
        <f t="shared" si="1"/>
        <v>0.65100000000000002</v>
      </c>
    </row>
    <row r="58" spans="1:13" ht="19.95" customHeight="1" x14ac:dyDescent="0.25">
      <c r="A58" s="9">
        <v>56</v>
      </c>
      <c r="B58" s="4" t="s">
        <v>11</v>
      </c>
      <c r="C58" s="4" t="s">
        <v>110</v>
      </c>
      <c r="D58" s="4" t="s">
        <v>12</v>
      </c>
      <c r="E58" s="4" t="str">
        <f t="shared" ref="E58:E59" si="4">IF(D58="", "", IF(D58="忆捷", "USB 2.0", IF(D58="闪迪", "USB 3.0", IF(D58="三星", "USB 3.1", IF(D58="aigo", "USB 3.2", "无效")))))</f>
        <v>USB 2.0</v>
      </c>
      <c r="F58" s="8" t="s">
        <v>108</v>
      </c>
      <c r="G58" s="4">
        <v>500</v>
      </c>
      <c r="H58" s="5" t="s">
        <v>4</v>
      </c>
      <c r="I58" s="6" t="s">
        <v>297</v>
      </c>
      <c r="J58" s="4" t="s">
        <v>298</v>
      </c>
      <c r="K58" s="4" t="s">
        <v>299</v>
      </c>
      <c r="L58" s="11">
        <f t="shared" si="0"/>
        <v>758.83500000000004</v>
      </c>
      <c r="M58" s="11">
        <f t="shared" si="1"/>
        <v>0.65900000000000003</v>
      </c>
    </row>
    <row r="59" spans="1:13" ht="19.95" customHeight="1" x14ac:dyDescent="0.25">
      <c r="A59" s="9">
        <v>57</v>
      </c>
      <c r="B59" s="4" t="s">
        <v>11</v>
      </c>
      <c r="C59" s="4" t="s">
        <v>110</v>
      </c>
      <c r="D59" s="4" t="s">
        <v>12</v>
      </c>
      <c r="E59" s="4" t="str">
        <f t="shared" si="4"/>
        <v>USB 2.0</v>
      </c>
      <c r="F59" s="8" t="s">
        <v>108</v>
      </c>
      <c r="G59" s="4">
        <v>1024</v>
      </c>
      <c r="H59" s="5" t="s">
        <v>4</v>
      </c>
      <c r="I59" s="6" t="s">
        <v>300</v>
      </c>
      <c r="J59" s="4" t="s">
        <v>301</v>
      </c>
      <c r="K59" s="4" t="s">
        <v>302</v>
      </c>
      <c r="L59" s="11">
        <f t="shared" si="0"/>
        <v>1549.106</v>
      </c>
      <c r="M59" s="11">
        <f t="shared" si="1"/>
        <v>0.66100000000000003</v>
      </c>
    </row>
    <row r="60" spans="1:13" ht="19.95" customHeight="1" x14ac:dyDescent="0.25">
      <c r="A60" s="9">
        <v>58</v>
      </c>
      <c r="B60" s="4" t="s">
        <v>11</v>
      </c>
      <c r="C60" s="4" t="s">
        <v>110</v>
      </c>
      <c r="D60" s="4" t="s">
        <v>12</v>
      </c>
      <c r="E60" s="4" t="str">
        <f>IF(D60="", "", IF(D60="忆捷", "USB 2.0", IF(D60="闪迪", "USB 3.0", IF(D60="三星", "USB 3.1", IF(D60="aigo", "USB 3.2", "无效")))))</f>
        <v>USB 2.0</v>
      </c>
      <c r="F60" s="8" t="s">
        <v>109</v>
      </c>
      <c r="G60" s="4">
        <v>100</v>
      </c>
      <c r="H60" s="5" t="s">
        <v>4</v>
      </c>
      <c r="I60" s="6" t="s">
        <v>358</v>
      </c>
      <c r="J60" s="4" t="s">
        <v>359</v>
      </c>
      <c r="K60" s="4" t="s">
        <v>360</v>
      </c>
      <c r="L60" s="11">
        <f t="shared" si="0"/>
        <v>715.32600000000002</v>
      </c>
      <c r="M60" s="11">
        <f t="shared" si="1"/>
        <v>0.14000000000000001</v>
      </c>
    </row>
    <row r="61" spans="1:13" ht="19.95" customHeight="1" x14ac:dyDescent="0.25">
      <c r="A61" s="9">
        <v>59</v>
      </c>
      <c r="B61" s="4" t="s">
        <v>11</v>
      </c>
      <c r="C61" s="4" t="s">
        <v>110</v>
      </c>
      <c r="D61" s="4" t="s">
        <v>12</v>
      </c>
      <c r="E61" s="4" t="str">
        <f t="shared" ref="E61:E62" si="5">IF(D61="", "", IF(D61="忆捷", "USB 2.0", IF(D61="闪迪", "USB 3.0", IF(D61="三星", "USB 3.1", IF(D61="aigo", "USB 3.2", "无效")))))</f>
        <v>USB 2.0</v>
      </c>
      <c r="F61" s="8" t="s">
        <v>109</v>
      </c>
      <c r="G61" s="4">
        <v>500</v>
      </c>
      <c r="H61" s="5" t="s">
        <v>4</v>
      </c>
      <c r="I61" s="6" t="s">
        <v>361</v>
      </c>
      <c r="J61" s="4" t="s">
        <v>362</v>
      </c>
      <c r="K61" s="4" t="s">
        <v>363</v>
      </c>
      <c r="L61" s="11">
        <f t="shared" si="0"/>
        <v>3476.0430000000001</v>
      </c>
      <c r="M61" s="11">
        <f t="shared" si="1"/>
        <v>0.14399999999999999</v>
      </c>
    </row>
    <row r="62" spans="1:13" ht="19.95" customHeight="1" x14ac:dyDescent="0.25">
      <c r="A62" s="9">
        <v>60</v>
      </c>
      <c r="B62" s="4" t="s">
        <v>11</v>
      </c>
      <c r="C62" s="4" t="s">
        <v>110</v>
      </c>
      <c r="D62" s="4" t="s">
        <v>12</v>
      </c>
      <c r="E62" s="4" t="str">
        <f t="shared" si="5"/>
        <v>USB 2.0</v>
      </c>
      <c r="F62" s="8" t="s">
        <v>109</v>
      </c>
      <c r="G62" s="4">
        <v>1024</v>
      </c>
      <c r="H62" s="5" t="s">
        <v>4</v>
      </c>
      <c r="I62" s="6" t="s">
        <v>364</v>
      </c>
      <c r="J62" s="4" t="s">
        <v>365</v>
      </c>
      <c r="K62" s="4" t="s">
        <v>366</v>
      </c>
      <c r="L62" s="11">
        <f t="shared" si="0"/>
        <v>5537.9480000000003</v>
      </c>
      <c r="M62" s="11">
        <f t="shared" si="1"/>
        <v>0.185</v>
      </c>
    </row>
    <row r="63" spans="1:13" ht="19.95" customHeight="1" x14ac:dyDescent="0.25">
      <c r="A63" s="9">
        <v>61</v>
      </c>
      <c r="B63" s="4" t="s">
        <v>10</v>
      </c>
      <c r="C63" s="4" t="s">
        <v>111</v>
      </c>
      <c r="D63" s="4" t="s">
        <v>12</v>
      </c>
      <c r="E63" s="4" t="str">
        <f>IF(D63="", "", IF(D63="忆捷", "USB 2.0", IF(D63="闪迪", "USB 3.0", IF(D63="三星", "USB 3.1", IF(D63="aigo", "USB 3.2", "无效")))))</f>
        <v>USB 2.0</v>
      </c>
      <c r="F63" s="8" t="s">
        <v>13</v>
      </c>
      <c r="G63" s="4">
        <v>100</v>
      </c>
      <c r="H63" s="5" t="s">
        <v>4</v>
      </c>
      <c r="I63" s="6" t="s">
        <v>73</v>
      </c>
      <c r="J63" s="4" t="s">
        <v>74</v>
      </c>
      <c r="K63" s="4" t="s">
        <v>75</v>
      </c>
      <c r="L63" s="11">
        <f t="shared" si="0"/>
        <v>0.96499999999999997</v>
      </c>
      <c r="M63" s="11">
        <f t="shared" si="1"/>
        <v>104.167</v>
      </c>
    </row>
    <row r="64" spans="1:13" ht="19.95" customHeight="1" x14ac:dyDescent="0.25">
      <c r="A64" s="9">
        <v>62</v>
      </c>
      <c r="B64" s="4" t="s">
        <v>10</v>
      </c>
      <c r="C64" s="4" t="s">
        <v>111</v>
      </c>
      <c r="D64" s="4" t="s">
        <v>12</v>
      </c>
      <c r="E64" s="4" t="str">
        <f t="shared" si="2"/>
        <v>USB 2.0</v>
      </c>
      <c r="F64" s="8" t="s">
        <v>13</v>
      </c>
      <c r="G64" s="4">
        <v>500</v>
      </c>
      <c r="H64" s="5" t="s">
        <v>4</v>
      </c>
      <c r="I64" s="6" t="s">
        <v>76</v>
      </c>
      <c r="J64" s="4" t="s">
        <v>76</v>
      </c>
      <c r="K64" s="4" t="s">
        <v>77</v>
      </c>
      <c r="L64" s="11">
        <f t="shared" si="0"/>
        <v>4.2009999999999996</v>
      </c>
      <c r="M64" s="11">
        <f t="shared" si="1"/>
        <v>119.142</v>
      </c>
    </row>
    <row r="65" spans="1:13" ht="19.95" customHeight="1" x14ac:dyDescent="0.25">
      <c r="A65" s="9">
        <v>63</v>
      </c>
      <c r="B65" s="4" t="s">
        <v>10</v>
      </c>
      <c r="C65" s="4" t="s">
        <v>111</v>
      </c>
      <c r="D65" s="4" t="s">
        <v>12</v>
      </c>
      <c r="E65" s="4" t="str">
        <f t="shared" si="2"/>
        <v>USB 2.0</v>
      </c>
      <c r="F65" s="8" t="s">
        <v>13</v>
      </c>
      <c r="G65" s="4">
        <v>1024</v>
      </c>
      <c r="H65" s="5" t="s">
        <v>4</v>
      </c>
      <c r="I65" s="6" t="s">
        <v>78</v>
      </c>
      <c r="J65" s="4" t="s">
        <v>79</v>
      </c>
      <c r="K65" s="4" t="s">
        <v>80</v>
      </c>
      <c r="L65" s="11">
        <f t="shared" si="0"/>
        <v>7.6150000000000002</v>
      </c>
      <c r="M65" s="11">
        <f t="shared" si="1"/>
        <v>134.56</v>
      </c>
    </row>
    <row r="66" spans="1:13" ht="19.95" customHeight="1" x14ac:dyDescent="0.25">
      <c r="A66" s="9">
        <v>64</v>
      </c>
      <c r="B66" s="4" t="s">
        <v>10</v>
      </c>
      <c r="C66" s="4" t="s">
        <v>111</v>
      </c>
      <c r="D66" s="4" t="s">
        <v>55</v>
      </c>
      <c r="E66" s="4" t="str">
        <f>IF(D66="", "", IF(D66="忆捷", "USB 2.0", IF(D66="闪迪", "USB 3.0", IF(D66="三星", "USB 3.1", IF(D66="aigo", "USB 3.2", "无效")))))</f>
        <v>USB 3.0</v>
      </c>
      <c r="F66" s="8" t="s">
        <v>13</v>
      </c>
      <c r="G66" s="4">
        <v>100</v>
      </c>
      <c r="H66" s="5" t="s">
        <v>4</v>
      </c>
      <c r="I66" s="6" t="s">
        <v>90</v>
      </c>
      <c r="J66" s="4" t="s">
        <v>91</v>
      </c>
      <c r="K66" s="4" t="s">
        <v>92</v>
      </c>
      <c r="L66" s="11">
        <f t="shared" si="0"/>
        <v>0.58499999999999996</v>
      </c>
      <c r="M66" s="11">
        <f t="shared" si="1"/>
        <v>172.41399999999999</v>
      </c>
    </row>
    <row r="67" spans="1:13" ht="19.95" customHeight="1" x14ac:dyDescent="0.25">
      <c r="A67" s="9">
        <v>65</v>
      </c>
      <c r="B67" s="4" t="s">
        <v>10</v>
      </c>
      <c r="C67" s="4" t="s">
        <v>111</v>
      </c>
      <c r="D67" s="4" t="s">
        <v>55</v>
      </c>
      <c r="E67" s="4" t="str">
        <f t="shared" si="2"/>
        <v>USB 3.0</v>
      </c>
      <c r="F67" s="8" t="s">
        <v>13</v>
      </c>
      <c r="G67" s="4">
        <v>500</v>
      </c>
      <c r="H67" s="5" t="s">
        <v>4</v>
      </c>
      <c r="I67" s="6" t="s">
        <v>93</v>
      </c>
      <c r="J67" s="4" t="s">
        <v>94</v>
      </c>
      <c r="K67" s="4" t="s">
        <v>95</v>
      </c>
      <c r="L67" s="11">
        <f t="shared" si="0"/>
        <v>15.266</v>
      </c>
      <c r="M67" s="11">
        <f t="shared" si="1"/>
        <v>32.765000000000001</v>
      </c>
    </row>
    <row r="68" spans="1:13" ht="19.95" customHeight="1" x14ac:dyDescent="0.25">
      <c r="A68" s="9">
        <v>66</v>
      </c>
      <c r="B68" s="4" t="s">
        <v>10</v>
      </c>
      <c r="C68" s="4" t="s">
        <v>111</v>
      </c>
      <c r="D68" s="4" t="s">
        <v>55</v>
      </c>
      <c r="E68" s="4" t="str">
        <f t="shared" si="2"/>
        <v>USB 3.0</v>
      </c>
      <c r="F68" s="8" t="s">
        <v>13</v>
      </c>
      <c r="G68" s="4">
        <v>1024</v>
      </c>
      <c r="H68" s="5" t="s">
        <v>4</v>
      </c>
      <c r="I68" s="6" t="s">
        <v>96</v>
      </c>
      <c r="J68" s="4" t="s">
        <v>97</v>
      </c>
      <c r="K68" s="4" t="s">
        <v>98</v>
      </c>
      <c r="L68" s="11">
        <f t="shared" si="0"/>
        <v>24.96</v>
      </c>
      <c r="M68" s="11">
        <f t="shared" si="1"/>
        <v>41.030999999999999</v>
      </c>
    </row>
    <row r="69" spans="1:13" ht="19.95" customHeight="1" x14ac:dyDescent="0.25">
      <c r="A69" s="9">
        <v>67</v>
      </c>
      <c r="B69" s="4" t="s">
        <v>10</v>
      </c>
      <c r="C69" s="4" t="s">
        <v>111</v>
      </c>
      <c r="D69" s="4" t="s">
        <v>14</v>
      </c>
      <c r="E69" s="4" t="str">
        <f>IF(D69="", "", IF(D69="忆捷", "USB 2.0", IF(D69="闪迪", "USB 3.0", IF(D69="三星", "USB 3.1", IF(D69="aigo", "USB 3.2", "无效")))))</f>
        <v>USB 3.1</v>
      </c>
      <c r="F69" s="8" t="s">
        <v>13</v>
      </c>
      <c r="G69" s="4">
        <v>100</v>
      </c>
      <c r="H69" s="5" t="s">
        <v>4</v>
      </c>
      <c r="I69" s="6" t="s">
        <v>99</v>
      </c>
      <c r="J69" s="4" t="s">
        <v>100</v>
      </c>
      <c r="K69" s="4" t="s">
        <v>101</v>
      </c>
      <c r="L69" s="11">
        <f t="shared" si="0"/>
        <v>0.61599999999999999</v>
      </c>
      <c r="M69" s="11">
        <f t="shared" si="1"/>
        <v>163.934</v>
      </c>
    </row>
    <row r="70" spans="1:13" ht="19.95" customHeight="1" x14ac:dyDescent="0.25">
      <c r="A70" s="9">
        <v>68</v>
      </c>
      <c r="B70" s="4" t="s">
        <v>10</v>
      </c>
      <c r="C70" s="4" t="s">
        <v>111</v>
      </c>
      <c r="D70" s="4" t="s">
        <v>14</v>
      </c>
      <c r="E70" s="4" t="str">
        <f t="shared" si="2"/>
        <v>USB 3.1</v>
      </c>
      <c r="F70" s="8" t="s">
        <v>13</v>
      </c>
      <c r="G70" s="4">
        <v>500</v>
      </c>
      <c r="H70" s="5" t="s">
        <v>4</v>
      </c>
      <c r="I70" s="6" t="s">
        <v>102</v>
      </c>
      <c r="J70" s="4" t="s">
        <v>103</v>
      </c>
      <c r="K70" s="4" t="s">
        <v>104</v>
      </c>
      <c r="L70" s="11">
        <f t="shared" ref="L70:L110" si="6">ROUND(AVERAGE(
    VALUE(LEFT(I70, FIND("m", I70)-1))*60 + VALUE(MID(I70, FIND("m", I70)+1, FIND("s", I70) - FIND("m", I70) - 1)),
    VALUE(LEFT(J70, FIND("m", J70)-1))*60 + VALUE(MID(J70, FIND("m", J70)+1, FIND("s", J70) - FIND("m", J70) - 1)),
    VALUE(LEFT(K70, FIND("m", K70)-1))*60 + VALUE(MID(K70, FIND("m", K70)+1, FIND("s", K70) - FIND("m", K70) - 1))
), 3)</f>
        <v>17.622</v>
      </c>
      <c r="M70" s="11">
        <f t="shared" ref="M70:M109" si="7">ROUND(G70 / AVERAGE(
    VALUE(LEFT(I70, FIND("m", I70)-1))*60 + VALUE(MID(I70, FIND("m", I70)+1, LEN(I70) - FIND("m", I70) - 2)),
    VALUE(LEFT(J70, FIND("m", J70)-1))*60 + VALUE(MID(J70, FIND("m", J70)+1, LEN(J70) - FIND("m", J70) - 2)),
    VALUE(LEFT(K70, FIND("m", K70)-1))*60 + VALUE(MID(K70, FIND("m", K70)+1, LEN(K70) - FIND("m", K70) - 2))
), 3)</f>
        <v>28.382000000000001</v>
      </c>
    </row>
    <row r="71" spans="1:13" ht="19.95" customHeight="1" x14ac:dyDescent="0.25">
      <c r="A71" s="9">
        <v>69</v>
      </c>
      <c r="B71" s="4" t="s">
        <v>10</v>
      </c>
      <c r="C71" s="4" t="s">
        <v>111</v>
      </c>
      <c r="D71" s="4" t="s">
        <v>14</v>
      </c>
      <c r="E71" s="4" t="str">
        <f t="shared" si="2"/>
        <v>USB 3.1</v>
      </c>
      <c r="F71" s="8" t="s">
        <v>13</v>
      </c>
      <c r="G71" s="4">
        <v>1024</v>
      </c>
      <c r="H71" s="5" t="s">
        <v>4</v>
      </c>
      <c r="I71" s="6" t="s">
        <v>105</v>
      </c>
      <c r="J71" s="4" t="s">
        <v>106</v>
      </c>
      <c r="K71" s="4" t="s">
        <v>107</v>
      </c>
      <c r="L71" s="11">
        <f t="shared" si="6"/>
        <v>39.523000000000003</v>
      </c>
      <c r="M71" s="11">
        <f t="shared" si="7"/>
        <v>25.911000000000001</v>
      </c>
    </row>
    <row r="72" spans="1:13" ht="19.95" customHeight="1" x14ac:dyDescent="0.25">
      <c r="A72" s="9">
        <v>70</v>
      </c>
      <c r="B72" s="4" t="s">
        <v>10</v>
      </c>
      <c r="C72" s="4" t="s">
        <v>111</v>
      </c>
      <c r="D72" s="4" t="s">
        <v>14</v>
      </c>
      <c r="E72" s="4" t="str">
        <f t="shared" si="2"/>
        <v>USB 3.1</v>
      </c>
      <c r="F72" s="8" t="s">
        <v>109</v>
      </c>
      <c r="G72" s="4">
        <v>100</v>
      </c>
      <c r="H72" s="5" t="s">
        <v>4</v>
      </c>
      <c r="I72" s="6" t="s">
        <v>216</v>
      </c>
      <c r="J72" s="4" t="s">
        <v>217</v>
      </c>
      <c r="K72" s="4" t="s">
        <v>218</v>
      </c>
      <c r="L72" s="11">
        <f t="shared" si="6"/>
        <v>3.5710000000000002</v>
      </c>
      <c r="M72" s="11">
        <f t="shared" si="7"/>
        <v>28.036999999999999</v>
      </c>
    </row>
    <row r="73" spans="1:13" ht="19.95" customHeight="1" x14ac:dyDescent="0.25">
      <c r="A73" s="9">
        <v>71</v>
      </c>
      <c r="B73" s="4" t="s">
        <v>10</v>
      </c>
      <c r="C73" s="4" t="s">
        <v>111</v>
      </c>
      <c r="D73" s="4" t="s">
        <v>14</v>
      </c>
      <c r="E73" s="4" t="str">
        <f t="shared" si="2"/>
        <v>USB 3.1</v>
      </c>
      <c r="F73" s="8" t="s">
        <v>280</v>
      </c>
      <c r="G73" s="4">
        <v>500</v>
      </c>
      <c r="H73" s="5" t="s">
        <v>4</v>
      </c>
      <c r="I73" s="6" t="s">
        <v>219</v>
      </c>
      <c r="J73" s="4" t="s">
        <v>220</v>
      </c>
      <c r="K73" s="4" t="s">
        <v>221</v>
      </c>
      <c r="L73" s="11">
        <f t="shared" si="6"/>
        <v>19.445</v>
      </c>
      <c r="M73" s="11">
        <f t="shared" si="7"/>
        <v>25.72</v>
      </c>
    </row>
    <row r="74" spans="1:13" ht="19.95" customHeight="1" x14ac:dyDescent="0.25">
      <c r="A74" s="9">
        <v>72</v>
      </c>
      <c r="B74" s="4" t="s">
        <v>10</v>
      </c>
      <c r="C74" s="4" t="s">
        <v>111</v>
      </c>
      <c r="D74" s="4" t="s">
        <v>14</v>
      </c>
      <c r="E74" s="4" t="str">
        <f t="shared" si="2"/>
        <v>USB 3.1</v>
      </c>
      <c r="F74" s="8" t="s">
        <v>109</v>
      </c>
      <c r="G74" s="4">
        <v>1024</v>
      </c>
      <c r="H74" s="5" t="s">
        <v>4</v>
      </c>
      <c r="I74" s="6" t="s">
        <v>222</v>
      </c>
      <c r="J74" s="4" t="s">
        <v>223</v>
      </c>
      <c r="K74" s="4" t="s">
        <v>224</v>
      </c>
      <c r="L74" s="11">
        <f t="shared" si="6"/>
        <v>38.006</v>
      </c>
      <c r="M74" s="11">
        <f t="shared" si="7"/>
        <v>26.945</v>
      </c>
    </row>
    <row r="75" spans="1:13" ht="19.95" customHeight="1" x14ac:dyDescent="0.25">
      <c r="A75" s="9">
        <v>73</v>
      </c>
      <c r="B75" s="4" t="s">
        <v>10</v>
      </c>
      <c r="C75" s="4" t="s">
        <v>111</v>
      </c>
      <c r="D75" s="4" t="s">
        <v>15</v>
      </c>
      <c r="E75" s="4" t="str">
        <f>IF(D75="", "", IF(D75="忆捷", "USB 2.0", IF(D75="闪迪", "USB 3.0", IF(D75="三星", "USB 3.1", IF(D75="aigo", "USB 3.2", "无效")))))</f>
        <v>USB 3.2</v>
      </c>
      <c r="F75" s="8" t="s">
        <v>13</v>
      </c>
      <c r="G75" s="4">
        <v>100</v>
      </c>
      <c r="H75" s="5" t="s">
        <v>4</v>
      </c>
      <c r="I75" s="6" t="s">
        <v>113</v>
      </c>
      <c r="J75" s="4" t="s">
        <v>114</v>
      </c>
      <c r="K75" s="4" t="s">
        <v>115</v>
      </c>
      <c r="L75" s="11">
        <f t="shared" si="6"/>
        <v>0.6</v>
      </c>
      <c r="M75" s="11">
        <f t="shared" si="7"/>
        <v>168.53899999999999</v>
      </c>
    </row>
    <row r="76" spans="1:13" ht="19.95" customHeight="1" x14ac:dyDescent="0.25">
      <c r="A76" s="9">
        <v>74</v>
      </c>
      <c r="B76" s="4" t="s">
        <v>10</v>
      </c>
      <c r="C76" s="4" t="s">
        <v>111</v>
      </c>
      <c r="D76" s="4" t="s">
        <v>15</v>
      </c>
      <c r="E76" s="4" t="str">
        <f t="shared" si="2"/>
        <v>USB 3.2</v>
      </c>
      <c r="F76" s="8" t="s">
        <v>13</v>
      </c>
      <c r="G76" s="4">
        <v>500</v>
      </c>
      <c r="H76" s="5" t="s">
        <v>4</v>
      </c>
      <c r="I76" s="6" t="s">
        <v>116</v>
      </c>
      <c r="J76" s="4" t="s">
        <v>117</v>
      </c>
      <c r="K76" s="4" t="s">
        <v>118</v>
      </c>
      <c r="L76" s="11">
        <f t="shared" si="6"/>
        <v>13.318</v>
      </c>
      <c r="M76" s="11">
        <f t="shared" si="7"/>
        <v>37.555999999999997</v>
      </c>
    </row>
    <row r="77" spans="1:13" ht="19.95" customHeight="1" x14ac:dyDescent="0.25">
      <c r="A77" s="9">
        <v>75</v>
      </c>
      <c r="B77" s="4" t="s">
        <v>10</v>
      </c>
      <c r="C77" s="4" t="s">
        <v>111</v>
      </c>
      <c r="D77" s="4" t="s">
        <v>15</v>
      </c>
      <c r="E77" s="4" t="str">
        <f t="shared" si="2"/>
        <v>USB 3.2</v>
      </c>
      <c r="F77" s="8" t="s">
        <v>13</v>
      </c>
      <c r="G77" s="4">
        <v>1024</v>
      </c>
      <c r="H77" s="5" t="s">
        <v>4</v>
      </c>
      <c r="I77" s="6" t="s">
        <v>119</v>
      </c>
      <c r="J77" s="4" t="s">
        <v>120</v>
      </c>
      <c r="K77" s="4" t="s">
        <v>121</v>
      </c>
      <c r="L77" s="11">
        <f t="shared" si="6"/>
        <v>43.42</v>
      </c>
      <c r="M77" s="11">
        <f t="shared" si="7"/>
        <v>23.585000000000001</v>
      </c>
    </row>
    <row r="78" spans="1:13" ht="19.95" customHeight="1" x14ac:dyDescent="0.25">
      <c r="A78" s="9">
        <v>76</v>
      </c>
      <c r="B78" s="4" t="s">
        <v>25</v>
      </c>
      <c r="C78" s="4" t="s">
        <v>111</v>
      </c>
      <c r="D78" s="4" t="s">
        <v>12</v>
      </c>
      <c r="E78" s="4" t="str">
        <f>IF(D78="", "", IF(D78="忆捷", "USB 2.0", IF(D78="闪迪", "USB 3.0", IF(D78="三星", "USB 3.1", IF(D78="aigo", "USB 3.2", "无效")))))</f>
        <v>USB 2.0</v>
      </c>
      <c r="F78" s="8" t="s">
        <v>13</v>
      </c>
      <c r="G78" s="4">
        <v>100</v>
      </c>
      <c r="H78" s="5" t="s">
        <v>4</v>
      </c>
      <c r="I78" s="6" t="s">
        <v>28</v>
      </c>
      <c r="J78" s="4" t="s">
        <v>29</v>
      </c>
      <c r="K78" s="4" t="s">
        <v>30</v>
      </c>
      <c r="L78" s="11">
        <f t="shared" si="6"/>
        <v>0.26600000000000001</v>
      </c>
      <c r="M78" s="11">
        <f t="shared" si="7"/>
        <v>384.61500000000001</v>
      </c>
    </row>
    <row r="79" spans="1:13" ht="19.95" customHeight="1" x14ac:dyDescent="0.25">
      <c r="A79" s="9">
        <v>77</v>
      </c>
      <c r="B79" s="4" t="s">
        <v>25</v>
      </c>
      <c r="C79" s="4" t="s">
        <v>111</v>
      </c>
      <c r="D79" s="4" t="s">
        <v>12</v>
      </c>
      <c r="E79" s="4" t="str">
        <f t="shared" si="2"/>
        <v>USB 2.0</v>
      </c>
      <c r="F79" s="8" t="s">
        <v>13</v>
      </c>
      <c r="G79" s="4">
        <v>500</v>
      </c>
      <c r="H79" s="5" t="s">
        <v>4</v>
      </c>
      <c r="I79" s="6" t="s">
        <v>31</v>
      </c>
      <c r="J79" s="4" t="s">
        <v>32</v>
      </c>
      <c r="K79" s="4" t="s">
        <v>33</v>
      </c>
      <c r="L79" s="11">
        <f t="shared" si="6"/>
        <v>13.63</v>
      </c>
      <c r="M79" s="11">
        <f t="shared" si="7"/>
        <v>36.692999999999998</v>
      </c>
    </row>
    <row r="80" spans="1:13" ht="19.95" customHeight="1" x14ac:dyDescent="0.25">
      <c r="A80" s="9">
        <v>78</v>
      </c>
      <c r="B80" s="4" t="s">
        <v>25</v>
      </c>
      <c r="C80" s="4" t="s">
        <v>111</v>
      </c>
      <c r="D80" s="4" t="s">
        <v>12</v>
      </c>
      <c r="E80" s="4" t="str">
        <f t="shared" si="2"/>
        <v>USB 2.0</v>
      </c>
      <c r="F80" s="8" t="s">
        <v>13</v>
      </c>
      <c r="G80" s="4">
        <v>1024</v>
      </c>
      <c r="H80" s="5" t="s">
        <v>4</v>
      </c>
      <c r="I80" s="6" t="s">
        <v>34</v>
      </c>
      <c r="J80" s="4" t="s">
        <v>35</v>
      </c>
      <c r="K80" s="4" t="s">
        <v>36</v>
      </c>
      <c r="L80" s="11">
        <f t="shared" si="6"/>
        <v>36.369999999999997</v>
      </c>
      <c r="M80" s="11">
        <f t="shared" si="7"/>
        <v>28.158000000000001</v>
      </c>
    </row>
    <row r="81" spans="1:13" ht="19.95" customHeight="1" x14ac:dyDescent="0.25">
      <c r="A81" s="9">
        <v>79</v>
      </c>
      <c r="B81" s="4" t="s">
        <v>25</v>
      </c>
      <c r="C81" s="4" t="s">
        <v>111</v>
      </c>
      <c r="D81" s="4" t="s">
        <v>12</v>
      </c>
      <c r="E81" s="4" t="str">
        <f t="shared" si="2"/>
        <v>USB 2.0</v>
      </c>
      <c r="F81" s="8" t="s">
        <v>108</v>
      </c>
      <c r="G81" s="4">
        <v>100</v>
      </c>
      <c r="H81" s="5" t="s">
        <v>4</v>
      </c>
      <c r="I81" s="6" t="s">
        <v>225</v>
      </c>
      <c r="J81" s="4" t="s">
        <v>226</v>
      </c>
      <c r="K81" s="4" t="s">
        <v>227</v>
      </c>
      <c r="L81" s="11">
        <f t="shared" si="6"/>
        <v>64.933000000000007</v>
      </c>
      <c r="M81" s="11">
        <f t="shared" si="7"/>
        <v>1.54</v>
      </c>
    </row>
    <row r="82" spans="1:13" ht="19.95" customHeight="1" x14ac:dyDescent="0.25">
      <c r="A82" s="9">
        <v>80</v>
      </c>
      <c r="B82" s="4" t="s">
        <v>25</v>
      </c>
      <c r="C82" s="4" t="s">
        <v>111</v>
      </c>
      <c r="D82" s="4" t="s">
        <v>12</v>
      </c>
      <c r="E82" s="4" t="str">
        <f t="shared" si="2"/>
        <v>USB 2.0</v>
      </c>
      <c r="F82" s="8" t="s">
        <v>108</v>
      </c>
      <c r="G82" s="4">
        <v>500</v>
      </c>
      <c r="H82" s="5" t="s">
        <v>4</v>
      </c>
      <c r="I82" s="6" t="s">
        <v>228</v>
      </c>
      <c r="J82" s="4" t="s">
        <v>229</v>
      </c>
      <c r="K82" s="4" t="s">
        <v>230</v>
      </c>
      <c r="L82" s="11">
        <f t="shared" si="6"/>
        <v>318.12200000000001</v>
      </c>
      <c r="M82" s="11">
        <f t="shared" si="7"/>
        <v>1.5720000000000001</v>
      </c>
    </row>
    <row r="83" spans="1:13" ht="19.95" customHeight="1" x14ac:dyDescent="0.25">
      <c r="A83" s="9">
        <v>81</v>
      </c>
      <c r="B83" s="4" t="s">
        <v>25</v>
      </c>
      <c r="C83" s="4" t="s">
        <v>111</v>
      </c>
      <c r="D83" s="4" t="s">
        <v>12</v>
      </c>
      <c r="E83" s="4" t="str">
        <f t="shared" si="2"/>
        <v>USB 2.0</v>
      </c>
      <c r="F83" s="8" t="s">
        <v>108</v>
      </c>
      <c r="G83" s="4">
        <v>1024</v>
      </c>
      <c r="H83" s="5" t="s">
        <v>4</v>
      </c>
      <c r="I83" s="6" t="s">
        <v>231</v>
      </c>
      <c r="J83" s="4" t="s">
        <v>232</v>
      </c>
      <c r="K83" s="4" t="s">
        <v>233</v>
      </c>
      <c r="L83" s="11">
        <f t="shared" si="6"/>
        <v>683.44</v>
      </c>
      <c r="M83" s="11">
        <f t="shared" si="7"/>
        <v>1.498</v>
      </c>
    </row>
    <row r="84" spans="1:13" ht="19.95" customHeight="1" x14ac:dyDescent="0.25">
      <c r="A84" s="9">
        <v>82</v>
      </c>
      <c r="B84" s="4" t="s">
        <v>25</v>
      </c>
      <c r="C84" s="4" t="s">
        <v>111</v>
      </c>
      <c r="D84" s="4" t="s">
        <v>55</v>
      </c>
      <c r="E84" s="4" t="str">
        <f>IF(D84="", "", IF(D84="忆捷", "USB 2.0", IF(D84="闪迪", "USB 3.0", IF(D84="三星", "USB 3.1", IF(D84="aigo", "USB 3.2", "无效")))))</f>
        <v>USB 3.0</v>
      </c>
      <c r="F84" s="8" t="s">
        <v>13</v>
      </c>
      <c r="G84" s="4">
        <v>100</v>
      </c>
      <c r="H84" s="5" t="s">
        <v>4</v>
      </c>
      <c r="I84" s="6" t="s">
        <v>56</v>
      </c>
      <c r="J84" s="4" t="s">
        <v>57</v>
      </c>
      <c r="K84" s="4" t="s">
        <v>58</v>
      </c>
      <c r="L84" s="11">
        <f t="shared" si="6"/>
        <v>1.28</v>
      </c>
      <c r="M84" s="11">
        <f t="shared" si="7"/>
        <v>78.534000000000006</v>
      </c>
    </row>
    <row r="85" spans="1:13" ht="19.95" customHeight="1" x14ac:dyDescent="0.25">
      <c r="A85" s="9">
        <v>83</v>
      </c>
      <c r="B85" s="4" t="s">
        <v>25</v>
      </c>
      <c r="C85" s="4" t="s">
        <v>111</v>
      </c>
      <c r="D85" s="4" t="s">
        <v>55</v>
      </c>
      <c r="E85" s="4" t="str">
        <f t="shared" si="2"/>
        <v>USB 3.0</v>
      </c>
      <c r="F85" s="8" t="s">
        <v>13</v>
      </c>
      <c r="G85" s="4">
        <v>500</v>
      </c>
      <c r="H85" s="5" t="s">
        <v>4</v>
      </c>
      <c r="I85" s="6" t="s">
        <v>59</v>
      </c>
      <c r="J85" s="4" t="s">
        <v>60</v>
      </c>
      <c r="K85" s="4" t="s">
        <v>61</v>
      </c>
      <c r="L85" s="11">
        <f t="shared" si="6"/>
        <v>6.5750000000000002</v>
      </c>
      <c r="M85" s="11">
        <f t="shared" si="7"/>
        <v>76.103999999999999</v>
      </c>
    </row>
    <row r="86" spans="1:13" ht="19.95" customHeight="1" x14ac:dyDescent="0.25">
      <c r="A86" s="9">
        <v>84</v>
      </c>
      <c r="B86" s="4" t="s">
        <v>25</v>
      </c>
      <c r="C86" s="4" t="s">
        <v>111</v>
      </c>
      <c r="D86" s="4" t="s">
        <v>55</v>
      </c>
      <c r="E86" s="4" t="str">
        <f t="shared" si="2"/>
        <v>USB 3.0</v>
      </c>
      <c r="F86" s="8" t="s">
        <v>13</v>
      </c>
      <c r="G86" s="4">
        <v>1024</v>
      </c>
      <c r="H86" s="5" t="s">
        <v>4</v>
      </c>
      <c r="I86" s="6" t="s">
        <v>62</v>
      </c>
      <c r="J86" s="4" t="s">
        <v>63</v>
      </c>
      <c r="K86" s="4" t="s">
        <v>64</v>
      </c>
      <c r="L86" s="11">
        <f t="shared" si="6"/>
        <v>15.632</v>
      </c>
      <c r="M86" s="11">
        <f t="shared" si="7"/>
        <v>65.528999999999996</v>
      </c>
    </row>
    <row r="87" spans="1:13" ht="19.95" customHeight="1" x14ac:dyDescent="0.25">
      <c r="A87" s="9">
        <v>85</v>
      </c>
      <c r="B87" s="4" t="s">
        <v>25</v>
      </c>
      <c r="C87" s="4" t="s">
        <v>111</v>
      </c>
      <c r="D87" s="4" t="s">
        <v>14</v>
      </c>
      <c r="E87" s="4" t="str">
        <f>IF(D87="", "", IF(D87="忆捷", "USB 2.0", IF(D87="闪迪", "USB 3.0", IF(D87="三星", "USB 3.1", IF(D87="aigo", "USB 3.2", "无效")))))</f>
        <v>USB 3.1</v>
      </c>
      <c r="F87" s="8" t="s">
        <v>13</v>
      </c>
      <c r="G87" s="4">
        <v>100</v>
      </c>
      <c r="H87" s="5" t="s">
        <v>4</v>
      </c>
      <c r="I87" s="6" t="s">
        <v>81</v>
      </c>
      <c r="J87" s="4" t="s">
        <v>82</v>
      </c>
      <c r="K87" s="4" t="s">
        <v>83</v>
      </c>
      <c r="L87" s="11">
        <f t="shared" si="6"/>
        <v>0.254</v>
      </c>
      <c r="M87" s="11">
        <f t="shared" si="7"/>
        <v>400</v>
      </c>
    </row>
    <row r="88" spans="1:13" ht="19.95" customHeight="1" x14ac:dyDescent="0.25">
      <c r="A88" s="9">
        <v>86</v>
      </c>
      <c r="B88" s="4" t="s">
        <v>25</v>
      </c>
      <c r="C88" s="4" t="s">
        <v>111</v>
      </c>
      <c r="D88" s="4" t="s">
        <v>14</v>
      </c>
      <c r="E88" s="4" t="str">
        <f t="shared" si="2"/>
        <v>USB 3.1</v>
      </c>
      <c r="F88" s="8" t="s">
        <v>13</v>
      </c>
      <c r="G88" s="4">
        <v>500</v>
      </c>
      <c r="H88" s="5" t="s">
        <v>4</v>
      </c>
      <c r="I88" s="6" t="s">
        <v>84</v>
      </c>
      <c r="J88" s="4" t="s">
        <v>85</v>
      </c>
      <c r="K88" s="4" t="s">
        <v>86</v>
      </c>
      <c r="L88" s="11">
        <f t="shared" si="6"/>
        <v>10.63</v>
      </c>
      <c r="M88" s="11">
        <f t="shared" si="7"/>
        <v>47.066000000000003</v>
      </c>
    </row>
    <row r="89" spans="1:13" ht="19.95" customHeight="1" x14ac:dyDescent="0.25">
      <c r="A89" s="9">
        <v>87</v>
      </c>
      <c r="B89" s="4" t="s">
        <v>25</v>
      </c>
      <c r="C89" s="4" t="s">
        <v>111</v>
      </c>
      <c r="D89" s="4" t="s">
        <v>14</v>
      </c>
      <c r="E89" s="4" t="str">
        <f t="shared" si="2"/>
        <v>USB 3.1</v>
      </c>
      <c r="F89" s="8" t="s">
        <v>13</v>
      </c>
      <c r="G89" s="4">
        <v>1024</v>
      </c>
      <c r="H89" s="5" t="s">
        <v>4</v>
      </c>
      <c r="I89" s="6" t="s">
        <v>87</v>
      </c>
      <c r="J89" s="4" t="s">
        <v>88</v>
      </c>
      <c r="K89" s="4" t="s">
        <v>89</v>
      </c>
      <c r="L89" s="11">
        <f t="shared" si="6"/>
        <v>28.513999999999999</v>
      </c>
      <c r="M89" s="11">
        <f t="shared" si="7"/>
        <v>35.917000000000002</v>
      </c>
    </row>
    <row r="90" spans="1:13" ht="19.95" customHeight="1" x14ac:dyDescent="0.25">
      <c r="A90" s="9">
        <v>88</v>
      </c>
      <c r="B90" s="4" t="s">
        <v>25</v>
      </c>
      <c r="C90" s="4" t="s">
        <v>111</v>
      </c>
      <c r="D90" s="4" t="s">
        <v>14</v>
      </c>
      <c r="E90" s="4" t="str">
        <f t="shared" si="2"/>
        <v>USB 3.1</v>
      </c>
      <c r="F90" s="8" t="s">
        <v>109</v>
      </c>
      <c r="G90" s="4">
        <v>100</v>
      </c>
      <c r="H90" s="5" t="s">
        <v>4</v>
      </c>
      <c r="I90" s="6" t="s">
        <v>251</v>
      </c>
      <c r="J90" s="4" t="s">
        <v>252</v>
      </c>
      <c r="K90" s="4" t="s">
        <v>253</v>
      </c>
      <c r="L90" s="11">
        <f t="shared" si="6"/>
        <v>266.84300000000002</v>
      </c>
      <c r="M90" s="11">
        <f t="shared" si="7"/>
        <v>0.375</v>
      </c>
    </row>
    <row r="91" spans="1:13" ht="19.95" customHeight="1" x14ac:dyDescent="0.25">
      <c r="A91" s="9">
        <v>89</v>
      </c>
      <c r="B91" s="4" t="s">
        <v>25</v>
      </c>
      <c r="C91" s="4" t="s">
        <v>111</v>
      </c>
      <c r="D91" s="4" t="s">
        <v>14</v>
      </c>
      <c r="E91" s="4" t="str">
        <f t="shared" si="2"/>
        <v>USB 3.1</v>
      </c>
      <c r="F91" s="8" t="s">
        <v>109</v>
      </c>
      <c r="G91" s="4">
        <v>500</v>
      </c>
      <c r="H91" s="5" t="s">
        <v>4</v>
      </c>
      <c r="I91" s="6" t="s">
        <v>254</v>
      </c>
      <c r="J91" s="4" t="s">
        <v>255</v>
      </c>
      <c r="K91" s="4" t="s">
        <v>256</v>
      </c>
      <c r="L91" s="11">
        <f t="shared" si="6"/>
        <v>1334.1279999999999</v>
      </c>
      <c r="M91" s="11">
        <f t="shared" si="7"/>
        <v>0.375</v>
      </c>
    </row>
    <row r="92" spans="1:13" ht="19.95" customHeight="1" x14ac:dyDescent="0.25">
      <c r="A92" s="9">
        <v>90</v>
      </c>
      <c r="B92" s="4" t="s">
        <v>25</v>
      </c>
      <c r="C92" s="4" t="s">
        <v>111</v>
      </c>
      <c r="D92" s="4" t="s">
        <v>14</v>
      </c>
      <c r="E92" s="4" t="str">
        <f t="shared" si="2"/>
        <v>USB 3.1</v>
      </c>
      <c r="F92" s="8" t="s">
        <v>109</v>
      </c>
      <c r="G92" s="4">
        <v>1024</v>
      </c>
      <c r="H92" s="5" t="s">
        <v>4</v>
      </c>
      <c r="I92" s="6" t="s">
        <v>258</v>
      </c>
      <c r="J92" s="4" t="s">
        <v>257</v>
      </c>
      <c r="K92" s="4" t="s">
        <v>259</v>
      </c>
      <c r="L92" s="11">
        <f t="shared" si="6"/>
        <v>2737.9830000000002</v>
      </c>
      <c r="M92" s="11">
        <f t="shared" si="7"/>
        <v>0.374</v>
      </c>
    </row>
    <row r="93" spans="1:13" ht="19.95" customHeight="1" x14ac:dyDescent="0.25">
      <c r="A93" s="9">
        <v>91</v>
      </c>
      <c r="B93" s="4" t="s">
        <v>25</v>
      </c>
      <c r="C93" s="4" t="s">
        <v>111</v>
      </c>
      <c r="D93" s="4" t="s">
        <v>15</v>
      </c>
      <c r="E93" s="4" t="str">
        <f>IF(D93="", "", IF(D93="忆捷", "USB 2.0", IF(D93="闪迪", "USB 3.0", IF(D93="三星", "USB 3.1", IF(D93="aigo", "USB 3.2", "无效")))))</f>
        <v>USB 3.2</v>
      </c>
      <c r="F93" s="8" t="s">
        <v>13</v>
      </c>
      <c r="G93" s="4">
        <v>100</v>
      </c>
      <c r="H93" s="5" t="s">
        <v>4</v>
      </c>
      <c r="I93" s="5" t="s">
        <v>65</v>
      </c>
      <c r="J93" s="6" t="s">
        <v>66</v>
      </c>
      <c r="K93" s="4" t="s">
        <v>66</v>
      </c>
      <c r="L93" s="11">
        <f t="shared" si="6"/>
        <v>0.254</v>
      </c>
      <c r="M93" s="11">
        <f t="shared" si="7"/>
        <v>400</v>
      </c>
    </row>
    <row r="94" spans="1:13" ht="19.95" customHeight="1" x14ac:dyDescent="0.25">
      <c r="A94" s="9">
        <v>92</v>
      </c>
      <c r="B94" s="4" t="s">
        <v>25</v>
      </c>
      <c r="C94" s="4" t="s">
        <v>111</v>
      </c>
      <c r="D94" s="4" t="s">
        <v>15</v>
      </c>
      <c r="E94" s="4" t="str">
        <f t="shared" si="2"/>
        <v>USB 3.2</v>
      </c>
      <c r="F94" s="8" t="s">
        <v>13</v>
      </c>
      <c r="G94" s="4">
        <v>500</v>
      </c>
      <c r="H94" s="5" t="s">
        <v>4</v>
      </c>
      <c r="I94" s="5" t="s">
        <v>67</v>
      </c>
      <c r="J94" s="6" t="s">
        <v>68</v>
      </c>
      <c r="K94" s="4" t="s">
        <v>69</v>
      </c>
      <c r="L94" s="11">
        <f t="shared" si="6"/>
        <v>3.4449999999999998</v>
      </c>
      <c r="M94" s="11">
        <f t="shared" si="7"/>
        <v>145.34899999999999</v>
      </c>
    </row>
    <row r="95" spans="1:13" ht="19.95" customHeight="1" x14ac:dyDescent="0.25">
      <c r="A95" s="9">
        <v>93</v>
      </c>
      <c r="B95" s="4" t="s">
        <v>25</v>
      </c>
      <c r="C95" s="4" t="s">
        <v>111</v>
      </c>
      <c r="D95" s="4" t="s">
        <v>15</v>
      </c>
      <c r="E95" s="4" t="str">
        <f t="shared" si="2"/>
        <v>USB 3.2</v>
      </c>
      <c r="F95" s="8" t="s">
        <v>13</v>
      </c>
      <c r="G95" s="4">
        <v>1024</v>
      </c>
      <c r="H95" s="5" t="s">
        <v>4</v>
      </c>
      <c r="I95" s="5" t="s">
        <v>70</v>
      </c>
      <c r="J95" s="6" t="s">
        <v>71</v>
      </c>
      <c r="K95" s="4" t="s">
        <v>72</v>
      </c>
      <c r="L95" s="11">
        <f t="shared" si="6"/>
        <v>29.093</v>
      </c>
      <c r="M95" s="11">
        <f t="shared" si="7"/>
        <v>35.204999999999998</v>
      </c>
    </row>
    <row r="96" spans="1:13" ht="19.95" customHeight="1" x14ac:dyDescent="0.25">
      <c r="A96" s="9">
        <v>94</v>
      </c>
      <c r="B96" s="4" t="s">
        <v>25</v>
      </c>
      <c r="C96" s="4" t="s">
        <v>111</v>
      </c>
      <c r="D96" s="4" t="s">
        <v>15</v>
      </c>
      <c r="E96" s="4" t="str">
        <f t="shared" si="2"/>
        <v>USB 3.2</v>
      </c>
      <c r="F96" s="8" t="s">
        <v>109</v>
      </c>
      <c r="G96" s="4">
        <v>100</v>
      </c>
      <c r="H96" s="5" t="s">
        <v>4</v>
      </c>
      <c r="I96" s="6" t="s">
        <v>173</v>
      </c>
      <c r="J96" s="4" t="s">
        <v>174</v>
      </c>
      <c r="K96" s="4" t="s">
        <v>175</v>
      </c>
      <c r="L96" s="11">
        <f t="shared" si="6"/>
        <v>398.67200000000003</v>
      </c>
      <c r="M96" s="11">
        <f t="shared" si="7"/>
        <v>0.251</v>
      </c>
    </row>
    <row r="97" spans="1:13" ht="19.95" customHeight="1" x14ac:dyDescent="0.25">
      <c r="A97" s="9">
        <v>95</v>
      </c>
      <c r="B97" s="4" t="s">
        <v>25</v>
      </c>
      <c r="C97" s="4" t="s">
        <v>111</v>
      </c>
      <c r="D97" s="4" t="s">
        <v>15</v>
      </c>
      <c r="E97" s="4" t="str">
        <f t="shared" si="2"/>
        <v>USB 3.2</v>
      </c>
      <c r="F97" s="8" t="s">
        <v>109</v>
      </c>
      <c r="G97" s="4">
        <v>500</v>
      </c>
      <c r="H97" s="5" t="s">
        <v>4</v>
      </c>
      <c r="I97" s="6" t="s">
        <v>176</v>
      </c>
      <c r="J97" s="4" t="s">
        <v>177</v>
      </c>
      <c r="K97" s="4" t="s">
        <v>178</v>
      </c>
      <c r="L97" s="11">
        <f t="shared" si="6"/>
        <v>2015.567</v>
      </c>
      <c r="M97" s="11">
        <f t="shared" si="7"/>
        <v>0.248</v>
      </c>
    </row>
    <row r="98" spans="1:13" ht="19.95" customHeight="1" x14ac:dyDescent="0.25">
      <c r="A98" s="9">
        <v>96</v>
      </c>
      <c r="B98" s="4" t="s">
        <v>25</v>
      </c>
      <c r="C98" s="4" t="s">
        <v>111</v>
      </c>
      <c r="D98" s="4" t="s">
        <v>15</v>
      </c>
      <c r="E98" s="4" t="str">
        <f t="shared" si="2"/>
        <v>USB 3.2</v>
      </c>
      <c r="F98" s="8" t="s">
        <v>109</v>
      </c>
      <c r="G98" s="4">
        <v>1024</v>
      </c>
      <c r="H98" s="5" t="s">
        <v>4</v>
      </c>
      <c r="I98" s="6" t="s">
        <v>179</v>
      </c>
      <c r="J98" s="4" t="s">
        <v>180</v>
      </c>
      <c r="K98" s="4" t="s">
        <v>181</v>
      </c>
      <c r="L98" s="11">
        <f t="shared" si="6"/>
        <v>4180.5569999999998</v>
      </c>
      <c r="M98" s="11">
        <f t="shared" si="7"/>
        <v>0.245</v>
      </c>
    </row>
    <row r="99" spans="1:13" ht="19.95" customHeight="1" x14ac:dyDescent="0.25">
      <c r="A99" s="9">
        <v>97</v>
      </c>
      <c r="B99" s="4" t="s">
        <v>112</v>
      </c>
      <c r="C99" s="4" t="s">
        <v>111</v>
      </c>
      <c r="D99" s="4" t="s">
        <v>12</v>
      </c>
      <c r="E99" s="4" t="str">
        <f>IF(D99="", "", IF(D99="忆捷", "USB 2.0", IF(D99="闪迪", "USB 3.0", IF(D99="三星", "USB 3.1", IF(D99="aigo", "USB 3.2", "无效")))))</f>
        <v>USB 2.0</v>
      </c>
      <c r="F99" s="8" t="s">
        <v>13</v>
      </c>
      <c r="G99" s="4">
        <v>100</v>
      </c>
      <c r="H99" s="5" t="s">
        <v>4</v>
      </c>
      <c r="I99" s="6" t="s">
        <v>367</v>
      </c>
      <c r="J99" s="4" t="s">
        <v>368</v>
      </c>
      <c r="K99" s="4" t="s">
        <v>369</v>
      </c>
      <c r="L99" s="11">
        <f t="shared" si="6"/>
        <v>1.018</v>
      </c>
      <c r="M99" s="11">
        <f t="shared" si="7"/>
        <v>99.01</v>
      </c>
    </row>
    <row r="100" spans="1:13" ht="19.95" customHeight="1" x14ac:dyDescent="0.25">
      <c r="A100" s="9">
        <v>98</v>
      </c>
      <c r="B100" s="4" t="s">
        <v>112</v>
      </c>
      <c r="C100" s="4" t="s">
        <v>111</v>
      </c>
      <c r="D100" s="4" t="s">
        <v>12</v>
      </c>
      <c r="E100" s="4" t="str">
        <f t="shared" ref="E100:E110" si="8">IF(D100="", "", IF(D100="忆捷", "USB 2.0", IF(D100="闪迪", "USB 3.0", IF(D100="三星", "USB 3.1", IF(D100="aigo", "USB 3.2", "无效")))))</f>
        <v>USB 2.0</v>
      </c>
      <c r="F100" s="8" t="s">
        <v>13</v>
      </c>
      <c r="G100" s="4">
        <v>500</v>
      </c>
      <c r="H100" s="5" t="s">
        <v>4</v>
      </c>
      <c r="I100" s="6" t="s">
        <v>370</v>
      </c>
      <c r="J100" s="4" t="s">
        <v>371</v>
      </c>
      <c r="K100" s="4" t="s">
        <v>372</v>
      </c>
      <c r="L100" s="11">
        <f t="shared" si="6"/>
        <v>17.684999999999999</v>
      </c>
      <c r="M100" s="11">
        <f t="shared" si="7"/>
        <v>28.274999999999999</v>
      </c>
    </row>
    <row r="101" spans="1:13" ht="19.95" customHeight="1" x14ac:dyDescent="0.25">
      <c r="A101" s="9">
        <v>99</v>
      </c>
      <c r="B101" s="4" t="s">
        <v>112</v>
      </c>
      <c r="C101" s="4" t="s">
        <v>111</v>
      </c>
      <c r="D101" s="4" t="s">
        <v>12</v>
      </c>
      <c r="E101" s="4" t="str">
        <f t="shared" si="8"/>
        <v>USB 2.0</v>
      </c>
      <c r="F101" s="8" t="s">
        <v>13</v>
      </c>
      <c r="G101" s="4">
        <v>1024</v>
      </c>
      <c r="H101" s="5" t="s">
        <v>4</v>
      </c>
      <c r="I101" s="6" t="s">
        <v>373</v>
      </c>
      <c r="J101" s="4" t="s">
        <v>374</v>
      </c>
      <c r="K101" s="4" t="s">
        <v>375</v>
      </c>
      <c r="L101" s="11">
        <f t="shared" si="6"/>
        <v>39.417000000000002</v>
      </c>
      <c r="M101" s="11">
        <f t="shared" si="7"/>
        <v>25.981000000000002</v>
      </c>
    </row>
    <row r="102" spans="1:13" ht="19.95" customHeight="1" x14ac:dyDescent="0.25">
      <c r="A102" s="9">
        <v>100</v>
      </c>
      <c r="B102" s="4" t="s">
        <v>112</v>
      </c>
      <c r="C102" s="4" t="s">
        <v>111</v>
      </c>
      <c r="D102" s="4" t="s">
        <v>55</v>
      </c>
      <c r="E102" s="4" t="str">
        <f>IF(D102="", "", IF(D102="忆捷", "USB 2.0", IF(D102="闪迪", "USB 3.0", IF(D102="三星", "USB 3.1", IF(D102="aigo", "USB 3.2", "无效")))))</f>
        <v>USB 3.0</v>
      </c>
      <c r="F102" s="8" t="s">
        <v>13</v>
      </c>
      <c r="G102" s="4">
        <v>100</v>
      </c>
      <c r="H102" s="5" t="s">
        <v>4</v>
      </c>
      <c r="I102" s="6" t="s">
        <v>322</v>
      </c>
      <c r="J102" s="4" t="s">
        <v>323</v>
      </c>
      <c r="K102" s="4" t="s">
        <v>324</v>
      </c>
      <c r="L102" s="11">
        <f t="shared" si="6"/>
        <v>5.6369999999999996</v>
      </c>
      <c r="M102" s="11">
        <f t="shared" si="7"/>
        <v>17.751000000000001</v>
      </c>
    </row>
    <row r="103" spans="1:13" ht="19.95" customHeight="1" x14ac:dyDescent="0.25">
      <c r="A103" s="9">
        <v>101</v>
      </c>
      <c r="B103" s="4" t="s">
        <v>112</v>
      </c>
      <c r="C103" s="4" t="s">
        <v>111</v>
      </c>
      <c r="D103" s="4" t="s">
        <v>55</v>
      </c>
      <c r="E103" s="4" t="str">
        <f t="shared" si="8"/>
        <v>USB 3.0</v>
      </c>
      <c r="F103" s="8" t="s">
        <v>13</v>
      </c>
      <c r="G103" s="4">
        <v>500</v>
      </c>
      <c r="H103" s="5" t="s">
        <v>4</v>
      </c>
      <c r="I103" s="6" t="s">
        <v>325</v>
      </c>
      <c r="J103" s="4" t="s">
        <v>326</v>
      </c>
      <c r="K103" s="4" t="s">
        <v>327</v>
      </c>
      <c r="L103" s="11">
        <f t="shared" si="6"/>
        <v>29.18</v>
      </c>
      <c r="M103" s="11">
        <f t="shared" si="7"/>
        <v>17.137</v>
      </c>
    </row>
    <row r="104" spans="1:13" ht="19.95" customHeight="1" x14ac:dyDescent="0.25">
      <c r="A104" s="9">
        <v>102</v>
      </c>
      <c r="B104" s="4" t="s">
        <v>112</v>
      </c>
      <c r="C104" s="4" t="s">
        <v>111</v>
      </c>
      <c r="D104" s="4" t="s">
        <v>55</v>
      </c>
      <c r="E104" s="4" t="str">
        <f t="shared" si="8"/>
        <v>USB 3.0</v>
      </c>
      <c r="F104" s="8" t="s">
        <v>13</v>
      </c>
      <c r="G104" s="4">
        <v>1024</v>
      </c>
      <c r="H104" s="5" t="s">
        <v>4</v>
      </c>
      <c r="I104" s="6" t="s">
        <v>328</v>
      </c>
      <c r="J104" s="4" t="s">
        <v>329</v>
      </c>
      <c r="K104" s="4" t="s">
        <v>330</v>
      </c>
      <c r="L104" s="11">
        <f t="shared" si="6"/>
        <v>69.620999999999995</v>
      </c>
      <c r="M104" s="11">
        <f t="shared" si="7"/>
        <v>14.709</v>
      </c>
    </row>
    <row r="105" spans="1:13" ht="19.95" customHeight="1" x14ac:dyDescent="0.25">
      <c r="A105" s="9">
        <v>103</v>
      </c>
      <c r="B105" s="4" t="s">
        <v>112</v>
      </c>
      <c r="C105" s="4" t="s">
        <v>111</v>
      </c>
      <c r="D105" s="4" t="s">
        <v>14</v>
      </c>
      <c r="E105" s="4" t="str">
        <f>IF(D105="", "", IF(D105="忆捷", "USB 2.0", IF(D105="闪迪", "USB 3.0", IF(D105="三星", "USB 3.1", IF(D105="aigo", "USB 3.2", "无效")))))</f>
        <v>USB 3.1</v>
      </c>
      <c r="F105" s="8" t="s">
        <v>13</v>
      </c>
      <c r="G105" s="4">
        <v>100</v>
      </c>
      <c r="H105" s="5" t="s">
        <v>4</v>
      </c>
      <c r="I105" s="6" t="s">
        <v>304</v>
      </c>
      <c r="J105" s="4" t="s">
        <v>305</v>
      </c>
      <c r="K105" s="4" t="s">
        <v>306</v>
      </c>
      <c r="L105" s="11">
        <f t="shared" si="6"/>
        <v>5.8330000000000002</v>
      </c>
      <c r="M105" s="11">
        <f t="shared" si="7"/>
        <v>17.152999999999999</v>
      </c>
    </row>
    <row r="106" spans="1:13" ht="19.95" customHeight="1" x14ac:dyDescent="0.25">
      <c r="A106" s="9">
        <v>104</v>
      </c>
      <c r="B106" s="4" t="s">
        <v>112</v>
      </c>
      <c r="C106" s="4" t="s">
        <v>111</v>
      </c>
      <c r="D106" s="4" t="s">
        <v>14</v>
      </c>
      <c r="E106" s="4" t="str">
        <f t="shared" si="8"/>
        <v>USB 3.1</v>
      </c>
      <c r="F106" s="8" t="s">
        <v>13</v>
      </c>
      <c r="G106" s="4">
        <v>500</v>
      </c>
      <c r="H106" s="5" t="s">
        <v>4</v>
      </c>
      <c r="I106" s="6" t="s">
        <v>307</v>
      </c>
      <c r="J106" s="4" t="s">
        <v>308</v>
      </c>
      <c r="K106" s="4" t="s">
        <v>309</v>
      </c>
      <c r="L106" s="11">
        <f t="shared" si="6"/>
        <v>33.22</v>
      </c>
      <c r="M106" s="11">
        <f t="shared" si="7"/>
        <v>15.053000000000001</v>
      </c>
    </row>
    <row r="107" spans="1:13" ht="19.95" customHeight="1" x14ac:dyDescent="0.25">
      <c r="A107" s="9">
        <v>105</v>
      </c>
      <c r="B107" s="4" t="s">
        <v>112</v>
      </c>
      <c r="C107" s="4" t="s">
        <v>111</v>
      </c>
      <c r="D107" s="4" t="s">
        <v>14</v>
      </c>
      <c r="E107" s="4" t="str">
        <f t="shared" si="8"/>
        <v>USB 3.1</v>
      </c>
      <c r="F107" s="8" t="s">
        <v>13</v>
      </c>
      <c r="G107" s="4">
        <v>1024</v>
      </c>
      <c r="H107" s="5" t="s">
        <v>4</v>
      </c>
      <c r="I107" s="6" t="s">
        <v>310</v>
      </c>
      <c r="J107" s="4" t="s">
        <v>311</v>
      </c>
      <c r="K107" s="4" t="s">
        <v>312</v>
      </c>
      <c r="L107" s="11">
        <f t="shared" si="6"/>
        <v>73.025000000000006</v>
      </c>
      <c r="M107" s="11">
        <f t="shared" si="7"/>
        <v>14.023999999999999</v>
      </c>
    </row>
    <row r="108" spans="1:13" ht="19.95" customHeight="1" x14ac:dyDescent="0.25">
      <c r="A108" s="9">
        <v>106</v>
      </c>
      <c r="B108" s="4" t="s">
        <v>112</v>
      </c>
      <c r="C108" s="4" t="s">
        <v>111</v>
      </c>
      <c r="D108" s="4" t="s">
        <v>15</v>
      </c>
      <c r="E108" s="4" t="str">
        <f>IF(D108="", "", IF(D108="忆捷", "USB 2.0", IF(D108="闪迪", "USB 3.0", IF(D108="三星", "USB 3.1", IF(D108="aigo", "USB 3.2", "无效")))))</f>
        <v>USB 3.2</v>
      </c>
      <c r="F108" s="8" t="s">
        <v>13</v>
      </c>
      <c r="G108" s="4">
        <v>100</v>
      </c>
      <c r="H108" s="5" t="s">
        <v>4</v>
      </c>
      <c r="I108" s="6" t="s">
        <v>313</v>
      </c>
      <c r="J108" s="4" t="s">
        <v>314</v>
      </c>
      <c r="K108" s="4" t="s">
        <v>315</v>
      </c>
      <c r="L108" s="11">
        <f t="shared" si="6"/>
        <v>1.0169999999999999</v>
      </c>
      <c r="M108" s="11">
        <f t="shared" si="7"/>
        <v>98.683999999999997</v>
      </c>
    </row>
    <row r="109" spans="1:13" ht="19.95" customHeight="1" x14ac:dyDescent="0.25">
      <c r="A109" s="9">
        <v>107</v>
      </c>
      <c r="B109" s="4" t="s">
        <v>112</v>
      </c>
      <c r="C109" s="4" t="s">
        <v>111</v>
      </c>
      <c r="D109" s="4" t="s">
        <v>15</v>
      </c>
      <c r="E109" s="4" t="str">
        <f t="shared" si="8"/>
        <v>USB 3.2</v>
      </c>
      <c r="F109" s="8" t="s">
        <v>13</v>
      </c>
      <c r="G109" s="4">
        <v>500</v>
      </c>
      <c r="H109" s="5" t="s">
        <v>4</v>
      </c>
      <c r="I109" s="6" t="s">
        <v>316</v>
      </c>
      <c r="J109" s="4" t="s">
        <v>317</v>
      </c>
      <c r="K109" s="4" t="s">
        <v>318</v>
      </c>
      <c r="L109" s="11">
        <f t="shared" si="6"/>
        <v>15.01</v>
      </c>
      <c r="M109" s="11">
        <f t="shared" si="7"/>
        <v>33.319000000000003</v>
      </c>
    </row>
    <row r="110" spans="1:13" ht="19.95" customHeight="1" x14ac:dyDescent="0.25">
      <c r="A110" s="9">
        <v>108</v>
      </c>
      <c r="B110" s="4" t="s">
        <v>112</v>
      </c>
      <c r="C110" s="4" t="s">
        <v>111</v>
      </c>
      <c r="D110" s="4" t="s">
        <v>15</v>
      </c>
      <c r="E110" s="4" t="str">
        <f t="shared" si="8"/>
        <v>USB 3.2</v>
      </c>
      <c r="F110" s="8" t="s">
        <v>13</v>
      </c>
      <c r="G110" s="4">
        <v>1024</v>
      </c>
      <c r="H110" s="5" t="s">
        <v>4</v>
      </c>
      <c r="I110" s="6" t="s">
        <v>319</v>
      </c>
      <c r="J110" s="4" t="s">
        <v>320</v>
      </c>
      <c r="K110" s="4" t="s">
        <v>321</v>
      </c>
      <c r="L110" s="11">
        <f t="shared" si="6"/>
        <v>61.448</v>
      </c>
      <c r="M110" s="11">
        <f>ROUND(G110 / AVERAGE(
    VALUE(LEFT(I110, FIND("m", I110)-1))*60 + VALUE(MID(I110, FIND("m", I110)+1, LEN(I110) - FIND("m", I110) - 2)),
    VALUE(LEFT(J110, FIND("m", J110)-1))*60 + VALUE(MID(J110, FIND("m", J110)+1, LEN(J110) - FIND("m", J110) - 2)),
    VALUE(LEFT(K110, FIND("m", K110)-1))*60 + VALUE(MID(K110, FIND("m", K110)+1, LEN(K110) - FIND("m", K110) - 2))
), 3)</f>
        <v>16.666</v>
      </c>
    </row>
  </sheetData>
  <autoFilter ref="A2:M110" xr:uid="{00000000-0001-0000-0000-000000000000}"/>
  <mergeCells count="5">
    <mergeCell ref="A1:A2"/>
    <mergeCell ref="B1:C1"/>
    <mergeCell ref="D1:F1"/>
    <mergeCell ref="I1:M1"/>
    <mergeCell ref="G1:H1"/>
  </mergeCells>
  <phoneticPr fontId="1" type="noConversion"/>
  <dataValidations count="2">
    <dataValidation type="list" allowBlank="1" showInputMessage="1" showErrorMessage="1" sqref="B3:B1048576" xr:uid="{84BF7B46-6979-4CBB-9E23-E5EBED185542}">
      <formula1>"改进型控制柜,iS 控制柜,新C 控制柜,S 控制柜"</formula1>
    </dataValidation>
    <dataValidation type="list" allowBlank="1" showInputMessage="1" showErrorMessage="1" sqref="D3:D1048576" xr:uid="{C3DBCC7A-5E8F-477E-96F1-8F061213DA3D}">
      <formula1>"忆捷,闪迪,三星,aigo"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9" operator="containsText" id="{559F7B01-E70D-4165-A5B2-2A882AB3FD5D}">
            <xm:f>NOT(ISERROR(SEARCH($D$21,D1)))</xm:f>
            <xm:f>$D$21</xm:f>
            <x14:dxf>
              <fill>
                <patternFill>
                  <bgColor theme="0" tint="-0.499984740745262"/>
                </patternFill>
              </fill>
            </x14:dxf>
          </x14:cfRule>
          <x14:cfRule type="containsText" priority="30" operator="containsText" id="{C7B84A95-11CF-4C40-8225-14A086F5BFF1}">
            <xm:f>NOT(ISERROR(SEARCH($D$18,D1)))</xm:f>
            <xm:f>$D$18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1" operator="containsText" id="{FB69BAE9-29FC-4BC7-BAA5-17DB46540F97}">
            <xm:f>NOT(ISERROR(SEARCH($D$12,D1)))</xm:f>
            <xm:f>$D$12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2" operator="containsText" id="{42468FA3-302B-4AA9-85B0-017F4BCE987F}">
            <xm:f>NOT(ISERROR(SEARCH($D$3,D1)))</xm:f>
            <xm:f>$D$3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D1:D1048576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3E4C5-D92B-4FF4-8C20-B71A3FA1CD40}">
  <dimension ref="B2:O118"/>
  <sheetViews>
    <sheetView topLeftCell="A7" workbookViewId="0">
      <selection activeCell="H10" sqref="H10"/>
    </sheetView>
  </sheetViews>
  <sheetFormatPr defaultRowHeight="13.8" x14ac:dyDescent="0.25"/>
  <cols>
    <col min="2" max="15" width="12.77734375" customWidth="1"/>
  </cols>
  <sheetData>
    <row r="2" spans="2:15" x14ac:dyDescent="0.25">
      <c r="B2" s="28" t="s">
        <v>376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</row>
    <row r="3" spans="2:15" x14ac:dyDescent="0.25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3"/>
    </row>
    <row r="4" spans="2:15" x14ac:dyDescent="0.25"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6"/>
    </row>
    <row r="6" spans="2:15" ht="19.95" customHeight="1" x14ac:dyDescent="0.25">
      <c r="B6" s="43" t="s">
        <v>377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2:15" ht="19.95" customHeight="1" x14ac:dyDescent="0.25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2:15" ht="19.95" customHeight="1" x14ac:dyDescent="0.25">
      <c r="B8" s="44" t="s">
        <v>340</v>
      </c>
      <c r="C8" s="45"/>
      <c r="D8" s="45"/>
      <c r="E8" s="45"/>
      <c r="F8" s="45"/>
      <c r="G8" s="46"/>
      <c r="H8" s="15"/>
      <c r="I8" s="27" t="s">
        <v>341</v>
      </c>
      <c r="J8" s="27"/>
      <c r="K8" s="27"/>
      <c r="L8" s="27"/>
      <c r="M8" s="27"/>
      <c r="N8" s="27"/>
      <c r="O8" s="13"/>
    </row>
    <row r="9" spans="2:15" ht="30" customHeight="1" x14ac:dyDescent="0.25">
      <c r="B9" s="4" t="s">
        <v>243</v>
      </c>
      <c r="C9" s="1" t="s">
        <v>0</v>
      </c>
      <c r="D9" s="1" t="s">
        <v>244</v>
      </c>
      <c r="E9" s="1" t="s">
        <v>6</v>
      </c>
      <c r="F9" s="1" t="s">
        <v>250</v>
      </c>
      <c r="G9" s="2" t="s">
        <v>3</v>
      </c>
      <c r="H9" s="16"/>
      <c r="I9" s="4" t="s">
        <v>243</v>
      </c>
      <c r="J9" s="1" t="s">
        <v>0</v>
      </c>
      <c r="K9" s="1" t="s">
        <v>244</v>
      </c>
      <c r="L9" s="1" t="s">
        <v>6</v>
      </c>
      <c r="M9" s="1" t="s">
        <v>250</v>
      </c>
      <c r="N9" s="2" t="s">
        <v>3</v>
      </c>
      <c r="O9" s="14"/>
    </row>
    <row r="10" spans="2:15" ht="30" customHeight="1" x14ac:dyDescent="0.25">
      <c r="B10" s="1" t="s">
        <v>111</v>
      </c>
      <c r="C10" s="4" t="s">
        <v>14</v>
      </c>
      <c r="D10" s="4" t="s">
        <v>277</v>
      </c>
      <c r="E10" s="8" t="s">
        <v>13</v>
      </c>
      <c r="F10" s="1">
        <v>1024</v>
      </c>
      <c r="G10" s="5" t="s">
        <v>4</v>
      </c>
      <c r="I10" s="4" t="s">
        <v>276</v>
      </c>
      <c r="J10" s="4" t="s">
        <v>15</v>
      </c>
      <c r="K10" s="4" t="s">
        <v>274</v>
      </c>
      <c r="L10" s="8" t="s">
        <v>13</v>
      </c>
      <c r="M10" s="4">
        <v>1024</v>
      </c>
      <c r="N10" s="5" t="s">
        <v>4</v>
      </c>
      <c r="O10" s="14"/>
    </row>
    <row r="11" spans="2:15" x14ac:dyDescent="0.25">
      <c r="B11" s="18"/>
      <c r="O11" s="17"/>
    </row>
    <row r="12" spans="2:15" x14ac:dyDescent="0.25">
      <c r="B12" s="18"/>
      <c r="O12" s="17"/>
    </row>
    <row r="13" spans="2:15" x14ac:dyDescent="0.25">
      <c r="B13" s="18"/>
      <c r="O13" s="17"/>
    </row>
    <row r="14" spans="2:15" x14ac:dyDescent="0.25">
      <c r="B14" s="18"/>
      <c r="O14" s="17"/>
    </row>
    <row r="15" spans="2:15" x14ac:dyDescent="0.25">
      <c r="B15" s="18"/>
      <c r="O15" s="17"/>
    </row>
    <row r="16" spans="2:15" x14ac:dyDescent="0.25">
      <c r="B16" s="18"/>
      <c r="O16" s="17"/>
    </row>
    <row r="17" spans="2:15" x14ac:dyDescent="0.25">
      <c r="B17" s="18"/>
      <c r="O17" s="17"/>
    </row>
    <row r="18" spans="2:15" x14ac:dyDescent="0.25">
      <c r="B18" s="18"/>
      <c r="O18" s="17"/>
    </row>
    <row r="19" spans="2:15" x14ac:dyDescent="0.25">
      <c r="B19" s="18"/>
      <c r="O19" s="17"/>
    </row>
    <row r="20" spans="2:15" x14ac:dyDescent="0.25">
      <c r="B20" s="18"/>
      <c r="O20" s="17"/>
    </row>
    <row r="21" spans="2:15" x14ac:dyDescent="0.25">
      <c r="B21" s="18"/>
      <c r="O21" s="17"/>
    </row>
    <row r="22" spans="2:15" x14ac:dyDescent="0.25">
      <c r="B22" s="18"/>
      <c r="O22" s="17"/>
    </row>
    <row r="23" spans="2:15" x14ac:dyDescent="0.25">
      <c r="B23" s="18"/>
      <c r="O23" s="17"/>
    </row>
    <row r="24" spans="2:15" x14ac:dyDescent="0.25">
      <c r="B24" s="18"/>
      <c r="O24" s="17"/>
    </row>
    <row r="25" spans="2:15" x14ac:dyDescent="0.25">
      <c r="B25" s="18"/>
      <c r="O25" s="17"/>
    </row>
    <row r="26" spans="2:15" x14ac:dyDescent="0.25"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1"/>
    </row>
    <row r="28" spans="2:15" ht="19.95" customHeight="1" x14ac:dyDescent="0.25">
      <c r="B28" s="43" t="s">
        <v>378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5" ht="19.95" customHeight="1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2:15" ht="30" customHeight="1" x14ac:dyDescent="0.25">
      <c r="B30" s="44" t="s">
        <v>342</v>
      </c>
      <c r="C30" s="45"/>
      <c r="D30" s="45"/>
      <c r="E30" s="45"/>
      <c r="F30" s="45"/>
      <c r="G30" s="46"/>
      <c r="I30" s="27" t="s">
        <v>343</v>
      </c>
      <c r="J30" s="27"/>
      <c r="K30" s="27"/>
      <c r="L30" s="27"/>
      <c r="M30" s="27"/>
      <c r="N30" s="27"/>
      <c r="O30" s="14"/>
    </row>
    <row r="31" spans="2:15" ht="30" customHeight="1" x14ac:dyDescent="0.25">
      <c r="B31" s="4" t="s">
        <v>1</v>
      </c>
      <c r="C31" s="1" t="s">
        <v>0</v>
      </c>
      <c r="D31" s="1" t="s">
        <v>244</v>
      </c>
      <c r="E31" s="1" t="s">
        <v>6</v>
      </c>
      <c r="F31" s="1" t="s">
        <v>250</v>
      </c>
      <c r="G31" s="2" t="s">
        <v>3</v>
      </c>
      <c r="I31" s="4" t="s">
        <v>1</v>
      </c>
      <c r="J31" s="1" t="s">
        <v>0</v>
      </c>
      <c r="K31" s="1" t="s">
        <v>244</v>
      </c>
      <c r="L31" s="1" t="s">
        <v>6</v>
      </c>
      <c r="M31" s="1" t="s">
        <v>250</v>
      </c>
      <c r="N31" s="2" t="s">
        <v>3</v>
      </c>
      <c r="O31" s="14"/>
    </row>
    <row r="32" spans="2:15" ht="30" customHeight="1" x14ac:dyDescent="0.25">
      <c r="B32" s="4" t="s">
        <v>11</v>
      </c>
      <c r="C32" s="4" t="s">
        <v>275</v>
      </c>
      <c r="D32" s="4" t="s">
        <v>274</v>
      </c>
      <c r="E32" s="8" t="s">
        <v>13</v>
      </c>
      <c r="F32" s="4">
        <v>1024</v>
      </c>
      <c r="G32" s="5" t="s">
        <v>4</v>
      </c>
      <c r="I32" s="4" t="s">
        <v>11</v>
      </c>
      <c r="J32" s="4" t="s">
        <v>12</v>
      </c>
      <c r="K32" s="4" t="s">
        <v>273</v>
      </c>
      <c r="L32" s="8" t="s">
        <v>13</v>
      </c>
      <c r="M32" s="4">
        <v>1024</v>
      </c>
      <c r="N32" s="5" t="s">
        <v>4</v>
      </c>
      <c r="O32" s="14"/>
    </row>
    <row r="33" spans="2:15" x14ac:dyDescent="0.25">
      <c r="B33" s="18"/>
      <c r="O33" s="17"/>
    </row>
    <row r="34" spans="2:15" x14ac:dyDescent="0.25">
      <c r="B34" s="18"/>
      <c r="O34" s="17"/>
    </row>
    <row r="35" spans="2:15" x14ac:dyDescent="0.25">
      <c r="B35" s="18"/>
      <c r="O35" s="17"/>
    </row>
    <row r="36" spans="2:15" x14ac:dyDescent="0.25">
      <c r="B36" s="18"/>
      <c r="O36" s="17"/>
    </row>
    <row r="37" spans="2:15" x14ac:dyDescent="0.25">
      <c r="B37" s="18"/>
      <c r="O37" s="17"/>
    </row>
    <row r="38" spans="2:15" x14ac:dyDescent="0.25">
      <c r="B38" s="18"/>
      <c r="O38" s="17"/>
    </row>
    <row r="39" spans="2:15" x14ac:dyDescent="0.25">
      <c r="B39" s="18"/>
      <c r="O39" s="17"/>
    </row>
    <row r="40" spans="2:15" x14ac:dyDescent="0.25">
      <c r="B40" s="18"/>
      <c r="O40" s="17"/>
    </row>
    <row r="41" spans="2:15" x14ac:dyDescent="0.25">
      <c r="B41" s="18"/>
      <c r="O41" s="17"/>
    </row>
    <row r="42" spans="2:15" x14ac:dyDescent="0.25">
      <c r="B42" s="18"/>
      <c r="O42" s="17"/>
    </row>
    <row r="43" spans="2:15" x14ac:dyDescent="0.25">
      <c r="B43" s="18"/>
      <c r="O43" s="17"/>
    </row>
    <row r="44" spans="2:15" x14ac:dyDescent="0.25">
      <c r="B44" s="18"/>
      <c r="O44" s="17"/>
    </row>
    <row r="45" spans="2:15" x14ac:dyDescent="0.25">
      <c r="B45" s="18"/>
      <c r="O45" s="17"/>
    </row>
    <row r="46" spans="2:15" x14ac:dyDescent="0.25">
      <c r="B46" s="18"/>
      <c r="O46" s="17"/>
    </row>
    <row r="47" spans="2:15" x14ac:dyDescent="0.25">
      <c r="B47" s="18"/>
      <c r="O47" s="17"/>
    </row>
    <row r="48" spans="2:15" x14ac:dyDescent="0.25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</row>
    <row r="50" spans="2:15" ht="19.95" customHeight="1" x14ac:dyDescent="0.25">
      <c r="B50" s="43" t="s">
        <v>379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</row>
    <row r="51" spans="2:15" ht="19.95" customHeight="1" x14ac:dyDescent="0.25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</row>
    <row r="52" spans="2:15" ht="30" customHeight="1" x14ac:dyDescent="0.25">
      <c r="B52" s="44" t="s">
        <v>344</v>
      </c>
      <c r="C52" s="45"/>
      <c r="D52" s="45"/>
      <c r="E52" s="45"/>
      <c r="F52" s="45"/>
      <c r="G52" s="46"/>
      <c r="I52" s="47" t="s">
        <v>344</v>
      </c>
      <c r="J52" s="47"/>
      <c r="K52" s="47"/>
      <c r="L52" s="47"/>
      <c r="M52" s="47"/>
      <c r="N52" s="47"/>
      <c r="O52" s="17"/>
    </row>
    <row r="53" spans="2:15" ht="30" customHeight="1" x14ac:dyDescent="0.25">
      <c r="B53" s="4" t="s">
        <v>1</v>
      </c>
      <c r="C53" s="4" t="s">
        <v>243</v>
      </c>
      <c r="D53" s="1" t="s">
        <v>6</v>
      </c>
      <c r="E53" s="1" t="s">
        <v>250</v>
      </c>
      <c r="F53" s="2" t="s">
        <v>3</v>
      </c>
      <c r="G53" s="2"/>
      <c r="I53" s="4" t="s">
        <v>1</v>
      </c>
      <c r="J53" s="4" t="s">
        <v>243</v>
      </c>
      <c r="K53" s="1" t="s">
        <v>6</v>
      </c>
      <c r="L53" s="1" t="s">
        <v>250</v>
      </c>
      <c r="M53" s="2" t="s">
        <v>3</v>
      </c>
      <c r="N53" s="14"/>
      <c r="O53" s="17"/>
    </row>
    <row r="54" spans="2:15" ht="30" customHeight="1" x14ac:dyDescent="0.25">
      <c r="B54" s="4" t="s">
        <v>11</v>
      </c>
      <c r="C54" s="4" t="s">
        <v>26</v>
      </c>
      <c r="D54" s="8" t="s">
        <v>13</v>
      </c>
      <c r="E54" s="4">
        <v>1024</v>
      </c>
      <c r="F54" s="5" t="s">
        <v>4</v>
      </c>
      <c r="G54" s="5"/>
      <c r="I54" s="4" t="s">
        <v>25</v>
      </c>
      <c r="J54" s="4" t="s">
        <v>111</v>
      </c>
      <c r="K54" s="8" t="s">
        <v>13</v>
      </c>
      <c r="L54" s="4">
        <v>1024</v>
      </c>
      <c r="M54" s="5" t="s">
        <v>4</v>
      </c>
      <c r="N54" s="14"/>
      <c r="O54" s="17"/>
    </row>
    <row r="55" spans="2:15" x14ac:dyDescent="0.25">
      <c r="B55" s="18"/>
      <c r="O55" s="17"/>
    </row>
    <row r="56" spans="2:15" x14ac:dyDescent="0.25">
      <c r="B56" s="18"/>
      <c r="O56" s="17"/>
    </row>
    <row r="57" spans="2:15" x14ac:dyDescent="0.25">
      <c r="B57" s="18"/>
      <c r="O57" s="17"/>
    </row>
    <row r="58" spans="2:15" x14ac:dyDescent="0.25">
      <c r="B58" s="18"/>
      <c r="O58" s="17"/>
    </row>
    <row r="59" spans="2:15" x14ac:dyDescent="0.25">
      <c r="B59" s="18"/>
      <c r="O59" s="17"/>
    </row>
    <row r="60" spans="2:15" x14ac:dyDescent="0.25">
      <c r="B60" s="18"/>
      <c r="O60" s="17"/>
    </row>
    <row r="61" spans="2:15" x14ac:dyDescent="0.25">
      <c r="B61" s="18"/>
      <c r="O61" s="17"/>
    </row>
    <row r="62" spans="2:15" x14ac:dyDescent="0.25">
      <c r="B62" s="18"/>
      <c r="O62" s="17"/>
    </row>
    <row r="63" spans="2:15" x14ac:dyDescent="0.25">
      <c r="B63" s="18"/>
      <c r="O63" s="17"/>
    </row>
    <row r="64" spans="2:15" x14ac:dyDescent="0.25">
      <c r="B64" s="18"/>
      <c r="O64" s="17"/>
    </row>
    <row r="65" spans="2:15" x14ac:dyDescent="0.25">
      <c r="B65" s="18"/>
      <c r="O65" s="17"/>
    </row>
    <row r="66" spans="2:15" x14ac:dyDescent="0.25">
      <c r="B66" s="18"/>
      <c r="O66" s="17"/>
    </row>
    <row r="67" spans="2:15" x14ac:dyDescent="0.25">
      <c r="B67" s="18"/>
      <c r="O67" s="17"/>
    </row>
    <row r="68" spans="2:15" x14ac:dyDescent="0.25">
      <c r="B68" s="18"/>
      <c r="O68" s="17"/>
    </row>
    <row r="69" spans="2:15" x14ac:dyDescent="0.25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</row>
    <row r="71" spans="2:15" ht="19.95" customHeight="1" x14ac:dyDescent="0.25">
      <c r="B71" s="37" t="s">
        <v>380</v>
      </c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9"/>
    </row>
    <row r="72" spans="2:15" ht="19.95" customHeight="1" x14ac:dyDescent="0.25"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2"/>
    </row>
    <row r="73" spans="2:15" ht="30" customHeight="1" x14ac:dyDescent="0.25">
      <c r="B73" s="44" t="s">
        <v>345</v>
      </c>
      <c r="C73" s="45"/>
      <c r="D73" s="45"/>
      <c r="E73" s="45"/>
      <c r="F73" s="45"/>
      <c r="G73" s="46"/>
      <c r="I73" s="27" t="s">
        <v>346</v>
      </c>
      <c r="J73" s="27"/>
      <c r="K73" s="27"/>
      <c r="L73" s="27"/>
      <c r="M73" s="27"/>
      <c r="N73" s="27"/>
      <c r="O73" s="14"/>
    </row>
    <row r="74" spans="2:15" ht="30" customHeight="1" x14ac:dyDescent="0.25">
      <c r="B74" s="4" t="s">
        <v>1</v>
      </c>
      <c r="C74" s="4" t="s">
        <v>243</v>
      </c>
      <c r="D74" s="1" t="s">
        <v>0</v>
      </c>
      <c r="E74" s="1" t="s">
        <v>244</v>
      </c>
      <c r="F74" s="1" t="s">
        <v>250</v>
      </c>
      <c r="G74" s="2" t="s">
        <v>3</v>
      </c>
      <c r="I74" s="4" t="s">
        <v>1</v>
      </c>
      <c r="J74" s="4" t="s">
        <v>243</v>
      </c>
      <c r="K74" s="1" t="s">
        <v>0</v>
      </c>
      <c r="L74" s="1" t="s">
        <v>244</v>
      </c>
      <c r="M74" s="1" t="s">
        <v>250</v>
      </c>
      <c r="N74" s="2" t="s">
        <v>3</v>
      </c>
      <c r="O74" s="14"/>
    </row>
    <row r="75" spans="2:15" ht="30" customHeight="1" x14ac:dyDescent="0.25">
      <c r="B75" s="4" t="s">
        <v>11</v>
      </c>
      <c r="C75" s="4" t="s">
        <v>26</v>
      </c>
      <c r="D75" s="4" t="s">
        <v>12</v>
      </c>
      <c r="E75" s="4" t="s">
        <v>273</v>
      </c>
      <c r="F75" s="4">
        <v>1024</v>
      </c>
      <c r="G75" s="5" t="s">
        <v>4</v>
      </c>
      <c r="I75" s="4" t="s">
        <v>11</v>
      </c>
      <c r="J75" s="4" t="s">
        <v>26</v>
      </c>
      <c r="K75" s="4" t="s">
        <v>12</v>
      </c>
      <c r="L75" s="4" t="s">
        <v>273</v>
      </c>
      <c r="M75" s="4">
        <v>500</v>
      </c>
      <c r="N75" s="5" t="s">
        <v>4</v>
      </c>
      <c r="O75" s="14"/>
    </row>
    <row r="76" spans="2:15" x14ac:dyDescent="0.25">
      <c r="B76" s="18"/>
      <c r="O76" s="17"/>
    </row>
    <row r="77" spans="2:15" x14ac:dyDescent="0.25">
      <c r="B77" s="18"/>
      <c r="O77" s="17"/>
    </row>
    <row r="78" spans="2:15" x14ac:dyDescent="0.25">
      <c r="B78" s="18"/>
      <c r="O78" s="17"/>
    </row>
    <row r="79" spans="2:15" x14ac:dyDescent="0.25">
      <c r="B79" s="18"/>
      <c r="O79" s="17"/>
    </row>
    <row r="80" spans="2:15" x14ac:dyDescent="0.25">
      <c r="B80" s="18"/>
      <c r="O80" s="17"/>
    </row>
    <row r="81" spans="2:15" x14ac:dyDescent="0.25">
      <c r="B81" s="18"/>
      <c r="O81" s="17"/>
    </row>
    <row r="82" spans="2:15" x14ac:dyDescent="0.25">
      <c r="B82" s="18"/>
      <c r="O82" s="17"/>
    </row>
    <row r="83" spans="2:15" x14ac:dyDescent="0.25">
      <c r="B83" s="18"/>
      <c r="O83" s="17"/>
    </row>
    <row r="84" spans="2:15" x14ac:dyDescent="0.25">
      <c r="B84" s="18"/>
      <c r="O84" s="17"/>
    </row>
    <row r="85" spans="2:15" x14ac:dyDescent="0.25">
      <c r="B85" s="18"/>
      <c r="O85" s="17"/>
    </row>
    <row r="86" spans="2:15" x14ac:dyDescent="0.25">
      <c r="B86" s="18"/>
      <c r="O86" s="17"/>
    </row>
    <row r="87" spans="2:15" x14ac:dyDescent="0.25">
      <c r="B87" s="18"/>
      <c r="O87" s="17"/>
    </row>
    <row r="88" spans="2:15" x14ac:dyDescent="0.25">
      <c r="B88" s="18"/>
      <c r="O88" s="17"/>
    </row>
    <row r="89" spans="2:15" x14ac:dyDescent="0.25">
      <c r="B89" s="18"/>
      <c r="O89" s="17"/>
    </row>
    <row r="90" spans="2:15" x14ac:dyDescent="0.25"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</row>
    <row r="92" spans="2:15" ht="19.95" customHeight="1" x14ac:dyDescent="0.25">
      <c r="B92" s="37" t="s">
        <v>381</v>
      </c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9"/>
    </row>
    <row r="93" spans="2:15" ht="19.95" customHeight="1" x14ac:dyDescent="0.25"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2"/>
    </row>
    <row r="94" spans="2:15" ht="30" customHeight="1" x14ac:dyDescent="0.25">
      <c r="B94" s="44" t="s">
        <v>347</v>
      </c>
      <c r="C94" s="45"/>
      <c r="D94" s="45"/>
      <c r="E94" s="45"/>
      <c r="F94" s="45"/>
      <c r="G94" s="46"/>
      <c r="I94" s="27" t="s">
        <v>348</v>
      </c>
      <c r="J94" s="27"/>
      <c r="K94" s="27"/>
      <c r="L94" s="27"/>
      <c r="M94" s="27"/>
      <c r="N94" s="27"/>
      <c r="O94" s="14"/>
    </row>
    <row r="95" spans="2:15" ht="30" customHeight="1" x14ac:dyDescent="0.25">
      <c r="B95" s="4" t="s">
        <v>1</v>
      </c>
      <c r="C95" s="4" t="s">
        <v>243</v>
      </c>
      <c r="D95" s="1" t="s">
        <v>0</v>
      </c>
      <c r="E95" s="1" t="s">
        <v>244</v>
      </c>
      <c r="F95" s="1" t="s">
        <v>6</v>
      </c>
      <c r="G95" s="2" t="s">
        <v>3</v>
      </c>
      <c r="I95" s="4" t="s">
        <v>1</v>
      </c>
      <c r="J95" s="4" t="s">
        <v>243</v>
      </c>
      <c r="K95" s="1" t="s">
        <v>0</v>
      </c>
      <c r="L95" s="1" t="s">
        <v>244</v>
      </c>
      <c r="M95" s="1" t="s">
        <v>6</v>
      </c>
      <c r="N95" s="2" t="s">
        <v>3</v>
      </c>
      <c r="O95" s="14"/>
    </row>
    <row r="96" spans="2:15" ht="30" customHeight="1" x14ac:dyDescent="0.25">
      <c r="B96" s="4" t="s">
        <v>11</v>
      </c>
      <c r="C96" s="4" t="s">
        <v>26</v>
      </c>
      <c r="D96" s="4" t="s">
        <v>12</v>
      </c>
      <c r="E96" s="4" t="s">
        <v>273</v>
      </c>
      <c r="F96" s="8" t="s">
        <v>13</v>
      </c>
      <c r="G96" s="5" t="s">
        <v>4</v>
      </c>
      <c r="I96" s="4" t="s">
        <v>11</v>
      </c>
      <c r="J96" s="4" t="s">
        <v>26</v>
      </c>
      <c r="K96" s="4" t="s">
        <v>12</v>
      </c>
      <c r="L96" s="4" t="s">
        <v>273</v>
      </c>
      <c r="M96" s="8" t="s">
        <v>108</v>
      </c>
      <c r="N96" s="5" t="s">
        <v>4</v>
      </c>
      <c r="O96" s="14"/>
    </row>
    <row r="97" spans="2:15" x14ac:dyDescent="0.25">
      <c r="B97" s="18"/>
      <c r="O97" s="17"/>
    </row>
    <row r="98" spans="2:15" x14ac:dyDescent="0.25">
      <c r="B98" s="18"/>
      <c r="O98" s="17"/>
    </row>
    <row r="99" spans="2:15" x14ac:dyDescent="0.25">
      <c r="B99" s="18"/>
      <c r="O99" s="17"/>
    </row>
    <row r="100" spans="2:15" x14ac:dyDescent="0.25">
      <c r="B100" s="18"/>
      <c r="O100" s="17"/>
    </row>
    <row r="101" spans="2:15" x14ac:dyDescent="0.25">
      <c r="B101" s="18"/>
      <c r="O101" s="17"/>
    </row>
    <row r="102" spans="2:15" x14ac:dyDescent="0.25">
      <c r="B102" s="18"/>
      <c r="O102" s="17"/>
    </row>
    <row r="103" spans="2:15" x14ac:dyDescent="0.25">
      <c r="B103" s="18"/>
      <c r="O103" s="17"/>
    </row>
    <row r="104" spans="2:15" x14ac:dyDescent="0.25">
      <c r="B104" s="18"/>
      <c r="O104" s="17"/>
    </row>
    <row r="105" spans="2:15" x14ac:dyDescent="0.25">
      <c r="B105" s="18"/>
      <c r="O105" s="17"/>
    </row>
    <row r="106" spans="2:15" x14ac:dyDescent="0.25">
      <c r="B106" s="18"/>
      <c r="O106" s="17"/>
    </row>
    <row r="107" spans="2:15" x14ac:dyDescent="0.25">
      <c r="B107" s="18"/>
      <c r="O107" s="17"/>
    </row>
    <row r="108" spans="2:15" x14ac:dyDescent="0.25">
      <c r="B108" s="18"/>
      <c r="O108" s="17"/>
    </row>
    <row r="109" spans="2:15" x14ac:dyDescent="0.25">
      <c r="B109" s="18"/>
      <c r="O109" s="17"/>
    </row>
    <row r="110" spans="2:15" x14ac:dyDescent="0.25">
      <c r="B110" s="18"/>
      <c r="O110" s="17"/>
    </row>
    <row r="111" spans="2:15" x14ac:dyDescent="0.25"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/>
    </row>
    <row r="113" spans="2:15" ht="19.95" customHeight="1" x14ac:dyDescent="0.25">
      <c r="B113" s="43" t="s">
        <v>382</v>
      </c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</row>
    <row r="114" spans="2:15" ht="19.95" customHeight="1" x14ac:dyDescent="0.25"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</row>
    <row r="115" spans="2:15" ht="30" customHeight="1" x14ac:dyDescent="0.25">
      <c r="B115" s="4" t="s">
        <v>1</v>
      </c>
      <c r="C115" s="4" t="s">
        <v>243</v>
      </c>
      <c r="D115" s="4" t="s">
        <v>281</v>
      </c>
      <c r="E115" s="1" t="s">
        <v>0</v>
      </c>
      <c r="F115" s="1" t="s">
        <v>283</v>
      </c>
      <c r="G115" s="1" t="s">
        <v>244</v>
      </c>
      <c r="H115" s="1" t="s">
        <v>293</v>
      </c>
      <c r="I115" s="2" t="s">
        <v>3</v>
      </c>
      <c r="J115" s="3" t="s">
        <v>245</v>
      </c>
      <c r="K115" s="3" t="s">
        <v>246</v>
      </c>
      <c r="L115" s="3" t="s">
        <v>247</v>
      </c>
      <c r="M115" s="3" t="s">
        <v>269</v>
      </c>
      <c r="N115" s="1" t="s">
        <v>248</v>
      </c>
      <c r="O115" s="14"/>
    </row>
    <row r="116" spans="2:15" ht="30" customHeight="1" x14ac:dyDescent="0.25">
      <c r="B116" s="4" t="s">
        <v>11</v>
      </c>
      <c r="C116" s="4" t="s">
        <v>26</v>
      </c>
      <c r="D116" s="8" t="s">
        <v>282</v>
      </c>
      <c r="E116" s="4" t="s">
        <v>12</v>
      </c>
      <c r="F116" s="4" t="s">
        <v>13</v>
      </c>
      <c r="G116" s="4" t="s">
        <v>273</v>
      </c>
      <c r="H116" s="8">
        <v>153.5</v>
      </c>
      <c r="I116" s="5" t="s">
        <v>303</v>
      </c>
      <c r="J116" s="8" t="s">
        <v>285</v>
      </c>
      <c r="K116" s="8" t="s">
        <v>286</v>
      </c>
      <c r="L116" s="8" t="s">
        <v>285</v>
      </c>
      <c r="M116" s="8">
        <v>162</v>
      </c>
      <c r="N116" s="8">
        <f>ROUND(H116/M116,2)</f>
        <v>0.95</v>
      </c>
      <c r="O116" s="14"/>
    </row>
    <row r="117" spans="2:15" ht="30" customHeight="1" x14ac:dyDescent="0.25">
      <c r="B117" s="4" t="s">
        <v>11</v>
      </c>
      <c r="C117" s="4" t="s">
        <v>26</v>
      </c>
      <c r="D117" s="8" t="s">
        <v>282</v>
      </c>
      <c r="E117" s="4" t="s">
        <v>12</v>
      </c>
      <c r="F117" s="4" t="s">
        <v>284</v>
      </c>
      <c r="G117" s="4" t="s">
        <v>273</v>
      </c>
      <c r="H117" s="8">
        <v>153.5</v>
      </c>
      <c r="I117" s="5" t="s">
        <v>303</v>
      </c>
      <c r="J117" s="8" t="s">
        <v>287</v>
      </c>
      <c r="K117" s="8" t="s">
        <v>289</v>
      </c>
      <c r="L117" s="8" t="s">
        <v>291</v>
      </c>
      <c r="M117" s="8">
        <v>379</v>
      </c>
      <c r="N117" s="8">
        <f t="shared" ref="N117:N118" si="0">ROUND(H117/M117,2)</f>
        <v>0.41</v>
      </c>
      <c r="O117" s="14"/>
    </row>
    <row r="118" spans="2:15" ht="30" customHeight="1" x14ac:dyDescent="0.25">
      <c r="B118" s="4" t="s">
        <v>11</v>
      </c>
      <c r="C118" s="4" t="s">
        <v>26</v>
      </c>
      <c r="D118" s="8" t="s">
        <v>282</v>
      </c>
      <c r="E118" s="4" t="s">
        <v>12</v>
      </c>
      <c r="F118" s="4" t="s">
        <v>109</v>
      </c>
      <c r="G118" s="4" t="s">
        <v>273</v>
      </c>
      <c r="H118" s="8">
        <v>153.5</v>
      </c>
      <c r="I118" s="5" t="s">
        <v>303</v>
      </c>
      <c r="J118" s="8" t="s">
        <v>288</v>
      </c>
      <c r="K118" s="8" t="s">
        <v>290</v>
      </c>
      <c r="L118" s="8" t="s">
        <v>292</v>
      </c>
      <c r="M118" s="8">
        <v>888</v>
      </c>
      <c r="N118" s="8">
        <f t="shared" si="0"/>
        <v>0.17</v>
      </c>
      <c r="O118" s="14"/>
    </row>
  </sheetData>
  <mergeCells count="17">
    <mergeCell ref="B94:G94"/>
    <mergeCell ref="I94:N94"/>
    <mergeCell ref="B2:O4"/>
    <mergeCell ref="B92:O93"/>
    <mergeCell ref="B113:O114"/>
    <mergeCell ref="B6:O7"/>
    <mergeCell ref="B28:O29"/>
    <mergeCell ref="B50:O51"/>
    <mergeCell ref="B71:O72"/>
    <mergeCell ref="B8:G8"/>
    <mergeCell ref="I8:N8"/>
    <mergeCell ref="B30:G30"/>
    <mergeCell ref="I30:N30"/>
    <mergeCell ref="B52:G52"/>
    <mergeCell ref="I52:N52"/>
    <mergeCell ref="B73:G73"/>
    <mergeCell ref="I73:N73"/>
  </mergeCells>
  <phoneticPr fontId="1" type="noConversion"/>
  <dataValidations count="2">
    <dataValidation type="list" allowBlank="1" showInputMessage="1" showErrorMessage="1" sqref="J32 J10 C10 C32 D75 K75 D96 K96 E116:F118" xr:uid="{6A367521-2FCA-4ED6-865F-9D9E66B26786}">
      <formula1>"忆捷,闪迪,三星,aigo"</formula1>
    </dataValidation>
    <dataValidation type="list" allowBlank="1" showInputMessage="1" showErrorMessage="1" sqref="I32 B32 B54 I54 B75 I75 B96 I96 B116:B118" xr:uid="{FC81CA49-AFEC-4B55-B98A-E8C83CF8B436}">
      <formula1>"改进型控制柜,iS 控制柜,新C 控制柜,S 控制柜"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8" operator="containsText" id="{1C81FA90-3085-4C88-8CC8-E6DB84715C78}">
            <xm:f>NOT(ISERROR(SEARCH($D$7,C9)))</xm:f>
            <xm:f>$D$7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7" operator="containsText" id="{36AD8706-850B-4EDA-8FC5-499D333AF0AC}">
            <xm:f>NOT(ISERROR(SEARCH($D$17,C9)))</xm:f>
            <xm:f>$D$17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6" operator="containsText" id="{C44F01C2-173F-4E88-9D03-2E436A453C0E}">
            <xm:f>NOT(ISERROR(SEARCH($D$23,C9)))</xm:f>
            <xm:f>$D$23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5" operator="containsText" id="{CF51F285-2B99-4F51-AF86-95521D6D7F3F}">
            <xm:f>NOT(ISERROR(SEARCH($D$26,C9)))</xm:f>
            <xm:f>$D$26</xm:f>
            <x14:dxf>
              <fill>
                <patternFill>
                  <bgColor theme="0" tint="-0.499984740745262"/>
                </patternFill>
              </fill>
            </x14:dxf>
          </x14:cfRule>
          <xm:sqref>C9:C10</xm:sqref>
        </x14:conditionalFormatting>
        <x14:conditionalFormatting xmlns:xm="http://schemas.microsoft.com/office/excel/2006/main">
          <x14:cfRule type="containsText" priority="39" operator="containsText" id="{663FDDF3-41B1-4F5B-9BB3-3105357A1B93}">
            <xm:f>NOT(ISERROR(SEARCH($D$17,C31)))</xm:f>
            <xm:f>$D$17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8" operator="containsText" id="{33214639-A5B7-474F-BAC0-0C33BF212811}">
            <xm:f>NOT(ISERROR(SEARCH($D$23,C31)))</xm:f>
            <xm:f>$D$23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7" operator="containsText" id="{76B0A2DF-C7E9-411D-906C-FE2F99A0E092}">
            <xm:f>NOT(ISERROR(SEARCH($D$26,C31)))</xm:f>
            <xm:f>$D$26</xm:f>
            <x14:dxf>
              <fill>
                <patternFill>
                  <bgColor theme="0" tint="-0.499984740745262"/>
                </patternFill>
              </fill>
            </x14:dxf>
          </x14:cfRule>
          <x14:cfRule type="containsText" priority="40" operator="containsText" id="{6BA865C4-67CD-4945-BDFA-1AE660DBF2A2}">
            <xm:f>NOT(ISERROR(SEARCH($D$7,C31)))</xm:f>
            <xm:f>$D$7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C31:C32</xm:sqref>
        </x14:conditionalFormatting>
        <x14:conditionalFormatting xmlns:xm="http://schemas.microsoft.com/office/excel/2006/main">
          <x14:cfRule type="containsText" priority="23" operator="containsText" id="{92544090-93E9-4DC4-B91A-897B7BFA1B45}">
            <xm:f>NOT(ISERROR(SEARCH($D$17,D74)))</xm:f>
            <xm:f>$D$17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24" operator="containsText" id="{41268345-9649-4BC6-BE17-289629392355}">
            <xm:f>NOT(ISERROR(SEARCH($D$7,D74)))</xm:f>
            <xm:f>$D$7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1" operator="containsText" id="{02B0ED03-096B-44FE-B269-AB83D975AE69}">
            <xm:f>NOT(ISERROR(SEARCH($D$26,D74)))</xm:f>
            <xm:f>$D$26</xm:f>
            <x14:dxf>
              <fill>
                <patternFill>
                  <bgColor theme="0" tint="-0.499984740745262"/>
                </patternFill>
              </fill>
            </x14:dxf>
          </x14:cfRule>
          <x14:cfRule type="containsText" priority="22" operator="containsText" id="{BBE9308D-CB41-4E26-8F9D-0EB92D6E0DEB}">
            <xm:f>NOT(ISERROR(SEARCH($D$23,D74)))</xm:f>
            <xm:f>$D$23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D74:D75</xm:sqref>
        </x14:conditionalFormatting>
        <x14:conditionalFormatting xmlns:xm="http://schemas.microsoft.com/office/excel/2006/main">
          <x14:cfRule type="containsText" priority="13" operator="containsText" id="{481AFAD9-5ECA-4BD6-8706-5F7110A2C897}">
            <xm:f>NOT(ISERROR(SEARCH($D$26,D95)))</xm:f>
            <xm:f>$D$26</xm:f>
            <x14:dxf>
              <fill>
                <patternFill>
                  <bgColor theme="0" tint="-0.499984740745262"/>
                </patternFill>
              </fill>
            </x14:dxf>
          </x14:cfRule>
          <x14:cfRule type="containsText" priority="14" operator="containsText" id="{23E0F9C8-2497-4E0D-B8A8-1045C6B645E1}">
            <xm:f>NOT(ISERROR(SEARCH($D$23,D95)))</xm:f>
            <xm:f>$D$23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5" operator="containsText" id="{4BC84593-6AA5-4B0C-9E91-BE03986DE2CF}">
            <xm:f>NOT(ISERROR(SEARCH($D$17,D95)))</xm:f>
            <xm:f>$D$17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6" operator="containsText" id="{347760F8-4320-4D80-AB6B-4A004537CB20}">
            <xm:f>NOT(ISERROR(SEARCH($D$7,D95)))</xm:f>
            <xm:f>$D$7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D95:D96</xm:sqref>
        </x14:conditionalFormatting>
        <x14:conditionalFormatting xmlns:xm="http://schemas.microsoft.com/office/excel/2006/main">
          <x14:cfRule type="containsText" priority="3" operator="containsText" id="{F87249D7-BDCF-4841-B1DF-547122C0AF61}">
            <xm:f>NOT(ISERROR(SEARCH($D$17,E115)))</xm:f>
            <xm:f>$D$17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" operator="containsText" id="{B687DE76-FC56-4343-B28C-3E1A053095CE}">
            <xm:f>NOT(ISERROR(SEARCH($D$7,E115)))</xm:f>
            <xm:f>$D$7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" operator="containsText" id="{C9BCAAEC-D180-4728-A91D-8D00B8EDB7AC}">
            <xm:f>NOT(ISERROR(SEARCH($D$26,E115)))</xm:f>
            <xm:f>$D$26</xm:f>
            <x14:dxf>
              <fill>
                <patternFill>
                  <bgColor theme="0" tint="-0.499984740745262"/>
                </patternFill>
              </fill>
            </x14:dxf>
          </x14:cfRule>
          <x14:cfRule type="containsText" priority="2" operator="containsText" id="{445F892B-FF92-4E8D-B8F5-E1273376FEE4}">
            <xm:f>NOT(ISERROR(SEARCH($D$23,E115)))</xm:f>
            <xm:f>$D$23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E115:F118</xm:sqref>
        </x14:conditionalFormatting>
        <x14:conditionalFormatting xmlns:xm="http://schemas.microsoft.com/office/excel/2006/main">
          <x14:cfRule type="containsText" priority="41" operator="containsText" id="{E739F105-FAC7-48FE-8C6D-200AFFF5028F}">
            <xm:f>NOT(ISERROR(SEARCH($D$26,J9)))</xm:f>
            <xm:f>$D$26</xm:f>
            <x14:dxf>
              <fill>
                <patternFill>
                  <bgColor theme="0" tint="-0.499984740745262"/>
                </patternFill>
              </fill>
            </x14:dxf>
          </x14:cfRule>
          <x14:cfRule type="containsText" priority="42" operator="containsText" id="{D690F6E9-E806-4F01-92E4-76C10DDFB90E}">
            <xm:f>NOT(ISERROR(SEARCH($D$23,J9)))</xm:f>
            <xm:f>$D$23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3" operator="containsText" id="{8AA78BF7-D113-462F-AA44-8411B981F20A}">
            <xm:f>NOT(ISERROR(SEARCH($D$17,J9)))</xm:f>
            <xm:f>$D$17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44" operator="containsText" id="{95C543D6-429C-4B88-9C91-7A6F4164AA57}">
            <xm:f>NOT(ISERROR(SEARCH($D$7,J9)))</xm:f>
            <xm:f>$D$7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J9:J10</xm:sqref>
        </x14:conditionalFormatting>
        <x14:conditionalFormatting xmlns:xm="http://schemas.microsoft.com/office/excel/2006/main">
          <x14:cfRule type="containsText" priority="29" operator="containsText" id="{2CBECCA8-EA9A-4BE2-9ED8-2264D6FE4158}">
            <xm:f>NOT(ISERROR(SEARCH($D$26,J31)))</xm:f>
            <xm:f>$D$26</xm:f>
            <x14:dxf>
              <fill>
                <patternFill>
                  <bgColor theme="0" tint="-0.499984740745262"/>
                </patternFill>
              </fill>
            </x14:dxf>
          </x14:cfRule>
          <x14:cfRule type="containsText" priority="30" operator="containsText" id="{0EAC13FA-3619-4562-A472-1C0DFB6B6FCB}">
            <xm:f>NOT(ISERROR(SEARCH($D$23,J31)))</xm:f>
            <xm:f>$D$23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1" operator="containsText" id="{CA97378F-E944-4A96-8349-12FC989ACF85}">
            <xm:f>NOT(ISERROR(SEARCH($D$17,J31)))</xm:f>
            <xm:f>$D$17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32" operator="containsText" id="{17A105B4-50A8-4504-8121-C1BB2975C225}">
            <xm:f>NOT(ISERROR(SEARCH($D$7,J31)))</xm:f>
            <xm:f>$D$7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J31:J32</xm:sqref>
        </x14:conditionalFormatting>
        <x14:conditionalFormatting xmlns:xm="http://schemas.microsoft.com/office/excel/2006/main">
          <x14:cfRule type="containsText" priority="19" operator="containsText" id="{06210C28-7840-4A06-95C3-99DC8DC11628}">
            <xm:f>NOT(ISERROR(SEARCH($D$17,K74)))</xm:f>
            <xm:f>$D$17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8" operator="containsText" id="{F116CBCC-1930-4DF6-A60B-94827EDBD1E0}">
            <xm:f>NOT(ISERROR(SEARCH($D$23,K74)))</xm:f>
            <xm:f>$D$23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7" operator="containsText" id="{7666E956-158C-4088-9053-A5F9069714B4}">
            <xm:f>NOT(ISERROR(SEARCH($D$26,K74)))</xm:f>
            <xm:f>$D$26</xm:f>
            <x14:dxf>
              <fill>
                <patternFill>
                  <bgColor theme="0" tint="-0.499984740745262"/>
                </patternFill>
              </fill>
            </x14:dxf>
          </x14:cfRule>
          <x14:cfRule type="containsText" priority="20" operator="containsText" id="{3E3EDCF1-F442-438D-8A2A-A4D80FC5D547}">
            <xm:f>NOT(ISERROR(SEARCH($D$7,K74)))</xm:f>
            <xm:f>$D$7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K74:K75</xm:sqref>
        </x14:conditionalFormatting>
        <x14:conditionalFormatting xmlns:xm="http://schemas.microsoft.com/office/excel/2006/main">
          <x14:cfRule type="containsText" priority="8" operator="containsText" id="{D3946CB9-E18C-4CCA-A6D5-91E8717B387E}">
            <xm:f>NOT(ISERROR(SEARCH($D$7,K95)))</xm:f>
            <xm:f>$D$7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" operator="containsText" id="{ECAFBD1A-79E5-4E74-808D-9B97EAE9EE25}">
            <xm:f>NOT(ISERROR(SEARCH($D$17,K95)))</xm:f>
            <xm:f>$D$17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6" operator="containsText" id="{B82BCE33-FF17-48D1-8802-D5A2DBC84C2D}">
            <xm:f>NOT(ISERROR(SEARCH($D$23,K95)))</xm:f>
            <xm:f>$D$23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" operator="containsText" id="{385C6212-D077-4358-B7B8-3D45C387AA5F}">
            <xm:f>NOT(ISERROR(SEARCH($D$26,K95)))</xm:f>
            <xm:f>$D$26</xm:f>
            <x14:dxf>
              <fill>
                <patternFill>
                  <bgColor theme="0" tint="-0.499984740745262"/>
                </patternFill>
              </fill>
            </x14:dxf>
          </x14:cfRule>
          <xm:sqref>K95:K96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8B265-C76C-447F-B944-28440581B6B3}">
  <dimension ref="B5:J23"/>
  <sheetViews>
    <sheetView tabSelected="1" workbookViewId="0">
      <selection activeCell="B5" sqref="B5:J23"/>
    </sheetView>
  </sheetViews>
  <sheetFormatPr defaultRowHeight="13.8" x14ac:dyDescent="0.25"/>
  <sheetData>
    <row r="5" spans="2:10" ht="13.8" customHeight="1" x14ac:dyDescent="0.25">
      <c r="B5" s="48" t="s">
        <v>383</v>
      </c>
      <c r="C5" s="48"/>
      <c r="D5" s="48"/>
      <c r="E5" s="48"/>
      <c r="F5" s="48"/>
      <c r="G5" s="48"/>
      <c r="H5" s="48"/>
      <c r="I5" s="48"/>
      <c r="J5" s="48"/>
    </row>
    <row r="6" spans="2:10" x14ac:dyDescent="0.25">
      <c r="B6" s="48"/>
      <c r="C6" s="48"/>
      <c r="D6" s="48"/>
      <c r="E6" s="48"/>
      <c r="F6" s="48"/>
      <c r="G6" s="48"/>
      <c r="H6" s="48"/>
      <c r="I6" s="48"/>
      <c r="J6" s="48"/>
    </row>
    <row r="7" spans="2:10" x14ac:dyDescent="0.25">
      <c r="B7" s="48"/>
      <c r="C7" s="48"/>
      <c r="D7" s="48"/>
      <c r="E7" s="48"/>
      <c r="F7" s="48"/>
      <c r="G7" s="48"/>
      <c r="H7" s="48"/>
      <c r="I7" s="48"/>
      <c r="J7" s="48"/>
    </row>
    <row r="8" spans="2:10" x14ac:dyDescent="0.25">
      <c r="B8" s="48"/>
      <c r="C8" s="48"/>
      <c r="D8" s="48"/>
      <c r="E8" s="48"/>
      <c r="F8" s="48"/>
      <c r="G8" s="48"/>
      <c r="H8" s="48"/>
      <c r="I8" s="48"/>
      <c r="J8" s="48"/>
    </row>
    <row r="9" spans="2:10" x14ac:dyDescent="0.25">
      <c r="B9" s="48"/>
      <c r="C9" s="48"/>
      <c r="D9" s="48"/>
      <c r="E9" s="48"/>
      <c r="F9" s="48"/>
      <c r="G9" s="48"/>
      <c r="H9" s="48"/>
      <c r="I9" s="48"/>
      <c r="J9" s="48"/>
    </row>
    <row r="10" spans="2:10" x14ac:dyDescent="0.25">
      <c r="B10" s="48"/>
      <c r="C10" s="48"/>
      <c r="D10" s="48"/>
      <c r="E10" s="48"/>
      <c r="F10" s="48"/>
      <c r="G10" s="48"/>
      <c r="H10" s="48"/>
      <c r="I10" s="48"/>
      <c r="J10" s="48"/>
    </row>
    <row r="11" spans="2:10" x14ac:dyDescent="0.25">
      <c r="B11" s="48"/>
      <c r="C11" s="48"/>
      <c r="D11" s="48"/>
      <c r="E11" s="48"/>
      <c r="F11" s="48"/>
      <c r="G11" s="48"/>
      <c r="H11" s="48"/>
      <c r="I11" s="48"/>
      <c r="J11" s="48"/>
    </row>
    <row r="12" spans="2:10" x14ac:dyDescent="0.25">
      <c r="B12" s="48"/>
      <c r="C12" s="48"/>
      <c r="D12" s="48"/>
      <c r="E12" s="48"/>
      <c r="F12" s="48"/>
      <c r="G12" s="48"/>
      <c r="H12" s="48"/>
      <c r="I12" s="48"/>
      <c r="J12" s="48"/>
    </row>
    <row r="13" spans="2:10" x14ac:dyDescent="0.25">
      <c r="B13" s="48"/>
      <c r="C13" s="48"/>
      <c r="D13" s="48"/>
      <c r="E13" s="48"/>
      <c r="F13" s="48"/>
      <c r="G13" s="48"/>
      <c r="H13" s="48"/>
      <c r="I13" s="48"/>
      <c r="J13" s="48"/>
    </row>
    <row r="14" spans="2:10" x14ac:dyDescent="0.25">
      <c r="B14" s="48"/>
      <c r="C14" s="48"/>
      <c r="D14" s="48"/>
      <c r="E14" s="48"/>
      <c r="F14" s="48"/>
      <c r="G14" s="48"/>
      <c r="H14" s="48"/>
      <c r="I14" s="48"/>
      <c r="J14" s="48"/>
    </row>
    <row r="15" spans="2:10" x14ac:dyDescent="0.25">
      <c r="B15" s="48"/>
      <c r="C15" s="48"/>
      <c r="D15" s="48"/>
      <c r="E15" s="48"/>
      <c r="F15" s="48"/>
      <c r="G15" s="48"/>
      <c r="H15" s="48"/>
      <c r="I15" s="48"/>
      <c r="J15" s="48"/>
    </row>
    <row r="16" spans="2:10" x14ac:dyDescent="0.25">
      <c r="B16" s="48"/>
      <c r="C16" s="48"/>
      <c r="D16" s="48"/>
      <c r="E16" s="48"/>
      <c r="F16" s="48"/>
      <c r="G16" s="48"/>
      <c r="H16" s="48"/>
      <c r="I16" s="48"/>
      <c r="J16" s="48"/>
    </row>
    <row r="17" spans="2:10" x14ac:dyDescent="0.25">
      <c r="B17" s="48"/>
      <c r="C17" s="48"/>
      <c r="D17" s="48"/>
      <c r="E17" s="48"/>
      <c r="F17" s="48"/>
      <c r="G17" s="48"/>
      <c r="H17" s="48"/>
      <c r="I17" s="48"/>
      <c r="J17" s="48"/>
    </row>
    <row r="18" spans="2:10" x14ac:dyDescent="0.25">
      <c r="B18" s="48"/>
      <c r="C18" s="48"/>
      <c r="D18" s="48"/>
      <c r="E18" s="48"/>
      <c r="F18" s="48"/>
      <c r="G18" s="48"/>
      <c r="H18" s="48"/>
      <c r="I18" s="48"/>
      <c r="J18" s="48"/>
    </row>
    <row r="19" spans="2:10" x14ac:dyDescent="0.25">
      <c r="B19" s="48"/>
      <c r="C19" s="48"/>
      <c r="D19" s="48"/>
      <c r="E19" s="48"/>
      <c r="F19" s="48"/>
      <c r="G19" s="48"/>
      <c r="H19" s="48"/>
      <c r="I19" s="48"/>
      <c r="J19" s="48"/>
    </row>
    <row r="20" spans="2:10" x14ac:dyDescent="0.25">
      <c r="B20" s="48"/>
      <c r="C20" s="48"/>
      <c r="D20" s="48"/>
      <c r="E20" s="48"/>
      <c r="F20" s="48"/>
      <c r="G20" s="48"/>
      <c r="H20" s="48"/>
      <c r="I20" s="48"/>
      <c r="J20" s="48"/>
    </row>
    <row r="21" spans="2:10" x14ac:dyDescent="0.25">
      <c r="B21" s="48"/>
      <c r="C21" s="48"/>
      <c r="D21" s="48"/>
      <c r="E21" s="48"/>
      <c r="F21" s="48"/>
      <c r="G21" s="48"/>
      <c r="H21" s="48"/>
      <c r="I21" s="48"/>
      <c r="J21" s="48"/>
    </row>
    <row r="22" spans="2:10" x14ac:dyDescent="0.25">
      <c r="B22" s="48"/>
      <c r="C22" s="48"/>
      <c r="D22" s="48"/>
      <c r="E22" s="48"/>
      <c r="F22" s="48"/>
      <c r="G22" s="48"/>
      <c r="H22" s="48"/>
      <c r="I22" s="48"/>
      <c r="J22" s="48"/>
    </row>
    <row r="23" spans="2:10" x14ac:dyDescent="0.25">
      <c r="B23" s="48"/>
      <c r="C23" s="48"/>
      <c r="D23" s="48"/>
      <c r="E23" s="48"/>
      <c r="F23" s="48"/>
      <c r="G23" s="48"/>
      <c r="H23" s="48"/>
      <c r="I23" s="48"/>
      <c r="J23" s="48"/>
    </row>
  </sheetData>
  <mergeCells count="1">
    <mergeCell ref="B5:J2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测试数据</vt:lpstr>
      <vt:lpstr>数据分析</vt:lpstr>
      <vt:lpstr>结论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 Hao</dc:creator>
  <cp:lastModifiedBy>hg Hao</cp:lastModifiedBy>
  <dcterms:created xsi:type="dcterms:W3CDTF">2015-06-05T18:19:34Z</dcterms:created>
  <dcterms:modified xsi:type="dcterms:W3CDTF">2024-06-18T02:09:58Z</dcterms:modified>
</cp:coreProperties>
</file>